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625" tabRatio="761"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<sst xmlns="http://schemas.openxmlformats.org/spreadsheetml/2006/main" count="133" uniqueCount="66">
  <si>
    <t>BoQ_Ver3.1</t>
  </si>
  <si>
    <t>Item Wise</t>
  </si>
  <si>
    <t>Normal</t>
  </si>
  <si>
    <t>INR Only</t>
  </si>
  <si>
    <t>INR</t>
  </si>
  <si>
    <t>Select, Excess (+), Less (-)</t>
  </si>
  <si>
    <t xml:space="preserve"> </t>
  </si>
  <si>
    <t>Bidder Name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</si>
  <si>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</si>
  <si>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</si>
  <si>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</si>
  <si>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</si>
  <si>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</si>
  <si>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</si>
  <si>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</si>
  <si>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</si>
  <si>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</si>
  <si>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</si>
  <si>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</si>
  <si>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</si>
  <si>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</si>
  <si>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</si>
  <si>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</si>
  <si>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Excise Duty</t>
  </si>
  <si>
    <t>Any Other Taxes/Duties/Levies</t>
  </si>
  <si>
    <t>IIIrd Party  Inspection Charges @0.34%+Service Tax</t>
  </si>
  <si>
    <t xml:space="preserve">Less for Cenvat Credit,if any respect of Supplies Under full Excise Duty Category </t>
  </si>
  <si>
    <t>TOTAL AMOUNT In Words</t>
  </si>
  <si>
    <t>Nos</t>
  </si>
  <si>
    <t>Excess(+)</t>
  </si>
  <si>
    <t>Full Conversion</t>
  </si>
  <si>
    <t>Construction of chamber for 100mm sluice plates</t>
  </si>
  <si>
    <t>Total in Figures</t>
  </si>
  <si>
    <t>item5</t>
  </si>
  <si>
    <t>Quoted Rate in Figures</t>
  </si>
  <si>
    <t>Select</t>
  </si>
  <si>
    <t>%</t>
  </si>
  <si>
    <t>Please Enable Macros to View BoQ information</t>
  </si>
  <si>
    <t>ITEM1</t>
  </si>
  <si>
    <t>Other Charges- If any-P&amp;F ( FCA charges for other than INR bidders)</t>
  </si>
  <si>
    <t>Freight Charges          ( Unloading &amp; Stacking) { CIF charges for other than INR Bidders)</t>
  </si>
  <si>
    <t>Quoted Currency in INR / For other than INR Currency, mentioned currency name in technical part</t>
  </si>
  <si>
    <t>GST                 
filled Total GST %</t>
  </si>
  <si>
    <t>TOTAL AMOUNT  With Taxes</t>
  </si>
  <si>
    <t>Quoted Rate in Words</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</si>
  <si>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 
(Inclusive of GST)</t>
    </r>
    <r>
      <rPr>
        <b/>
        <sz val="11"/>
        <rFont val="Arial"/>
        <family val="2"/>
      </rPr>
      <t xml:space="preserve"> 
Rs.      P
 </t>
    </r>
  </si>
  <si>
    <t>ITEM2</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</si>
  <si>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</si>
  <si>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TOTAL AMOUNT  With GST</t>
  </si>
  <si>
    <t>Tender Inviting Authority: &lt;Executive Director, National Agri-Food Biotechnology Institute&gt;</t>
  </si>
  <si>
    <t>nos</t>
  </si>
  <si>
    <t>Preparartion and submission of six monthly compliance reports to Minsitry of Environment &amp; Forest, Govt. of India, SEIAA/PPCB, Punjab as per Environmental clearance conditions, PPCB NOC Consitions as applicable. The scope of work includes visits to site for collection of data, sampling, vistis to office of Department, MOEF/SEIAA/PPCB, testing of various parameters such as soil, water, noise, etc. The bidder is required to liasion with MOEF/SEIAA/PPCB offices and address the queries raised by them. The rates should be inclusive of testing chrages, visit expenses, liasion cost, GST, etc. Any additional work if required for completion of work shall be deemed to be included in the cost and nothing extra shall be payable. Rate of Year 2022</t>
  </si>
  <si>
    <t>Preparartion and submission of six monthly compliance reports to Minsitry of Environment &amp; Forest, Govt. of India, SEIAA/PPCB, Punjab as per Environmental clearance conditions, PPCB NOC Consitions as applicable. The scope of work includes visits to site for collection of data, sampling, vistis to office of Department, MOEF/SEIAA/PPCB, testing of various parameters such as soil, water, noise, etc. The bidder is required to liasion with MOEF/SEIAA/PPCB offices and address the queries raised by them. The rates should be inclusive of testing chrages, visit expenses, liasion cost, GST, etc. Any additional work if required for completion of work shall be deemed to be included in the cost and nothing extra shall be payable. Rate of Year 2023</t>
  </si>
  <si>
    <t>ITEM3</t>
  </si>
  <si>
    <t>ITEM4</t>
  </si>
  <si>
    <t>ITEM5</t>
  </si>
  <si>
    <t>Name of Work: &lt;.Tender Notice for the work of Provison of Chain Link fencing in Green Blet area at Utility 02, NABI&gt;</t>
  </si>
  <si>
    <t>Contract No:  &lt;NABI/ENGG/07(023)/2022-23&gt;</t>
  </si>
  <si>
    <t>Earth work in excavation by mechanical means(hydraulic excavator)/manual means in foundation, trenches of drains at all levels, depth, lifts etc including dressing of sides and ramming of bottoms lift , including getting out the excavated soil and disposal of surplus excavated soil as directed, including dewatering etc during excavation within a lead of 50m. All kinds of Soil</t>
  </si>
  <si>
    <t>Cumec</t>
  </si>
  <si>
    <t>Providing and laying in position specified grade of reinforced cement concrete, including the cost of centering, shuttering, finishing and reinforcement - All work up to plinth level : All works upto plinth level and above at all levels. 1:2:4 (1 cement : 2 coarse sand (zone-III) : 4 graded stone
aggregate 20 mm nominal size)</t>
  </si>
  <si>
    <t>Structural steel work in single section, fixed with or without connecting
plate, including cutting, hoisting, fixing in position and applying a priming
coat of approved steel primer and two coat of enamel paint complete in all aspects as per direction of Engineer-incharge</t>
  </si>
  <si>
    <t>Kg</t>
  </si>
  <si>
    <t>Providing and fixing G.I. chain link fabric fencing of required width in
mesh size 50x50 mm including strengthening with 2 mm dia wire or
nuts, bolts and washers as required complete as per the direction of
Engineer-in-charge. Made of G.I. wire of dia. 4 mm, PVC coated to achieve
outer dia not less than 5 mm in required colour and shade</t>
  </si>
  <si>
    <t>Sqm</t>
  </si>
  <si>
    <t>Providing and fixing 1mm thick M.S. sheet door with frame of 40x40x6
mm angle iron and 3 mm M.S. gusset plates at the junctions and corners,
all necessary fittings complete, including applying a priming coat of
approved steel primer and two coat of enamel paint complete in all aspects as per direction of Engineer-incharge. Using M.S. angels 40x40x6 mm for diagonal braces</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</si>
</sst>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 numFmtId="180" formatCode="0.0"/>
    <numFmt numFmtId="181" formatCode="&quot;Yes&quot;;&quot;Yes&quot;;&quot;No&quot;"/>
    <numFmt numFmtId="182" formatCode="&quot;True&quot;;&quot;True&quot;;&quot;False&quot;"/>
    <numFmt numFmtId="183" formatCode="&quot;On&quot;;&quot;On&quot;;&quot;Off&quot;"/>
    <numFmt numFmtId="184" formatCode="[$€-2]\ #,##0.00_);[Red]\([$€-2]\ #,##0.00\)"/>
  </numFmts>
  <fonts count="66">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Arial"/>
      <family val="2"/>
    </font>
    <font>
      <sz val="11"/>
      <color indexed="8"/>
      <name val="Cambria"/>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Arial"/>
      <family val="2"/>
    </font>
    <font>
      <b/>
      <sz val="14"/>
      <color rgb="FFFF0000"/>
      <name val="Arial"/>
      <family val="2"/>
    </font>
    <font>
      <sz val="11"/>
      <color theme="1"/>
      <name val="Cambria"/>
      <family val="1"/>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
      <patternFill patternType="solid">
        <fgColor indexed="10"/>
        <bgColor indexed="64"/>
      </patternFill>
    </fill>
    <fill>
      <patternFill patternType="solid">
        <fgColor indexed="27"/>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57"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0" borderId="12" xfId="55" applyNumberFormat="1" applyFont="1" applyFill="1" applyBorder="1" applyAlignment="1">
      <alignment horizontal="center" vertical="top" wrapText="1"/>
      <protection/>
    </xf>
    <xf numFmtId="0" fontId="7" fillId="33" borderId="12" xfId="55" applyNumberFormat="1" applyFont="1" applyFill="1" applyBorder="1" applyAlignment="1">
      <alignment horizontal="center" vertical="top" wrapText="1"/>
      <protection/>
    </xf>
    <xf numFmtId="0" fontId="4" fillId="0" borderId="12"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179" fontId="4" fillId="0" borderId="10" xfId="59" applyNumberFormat="1" applyFont="1" applyFill="1" applyBorder="1" applyAlignment="1">
      <alignment vertical="top" readingOrder="1"/>
      <protection/>
    </xf>
    <xf numFmtId="2" fontId="4" fillId="0" borderId="13" xfId="59" applyNumberFormat="1" applyFont="1" applyFill="1" applyBorder="1" applyAlignment="1">
      <alignment vertical="top" readingOrder="1"/>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9" applyNumberFormat="1" applyFont="1" applyFill="1" applyBorder="1" applyAlignment="1">
      <alignmen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0" fontId="7" fillId="33" borderId="11" xfId="55" applyNumberFormat="1" applyFont="1" applyFill="1" applyBorder="1" applyAlignment="1">
      <alignment horizontal="center" vertical="top" wrapText="1"/>
      <protection/>
    </xf>
    <xf numFmtId="0" fontId="7" fillId="0" borderId="14" xfId="55" applyNumberFormat="1" applyFont="1" applyFill="1" applyBorder="1" applyAlignment="1">
      <alignment horizontal="center" vertical="top" wrapText="1"/>
      <protection/>
    </xf>
    <xf numFmtId="0" fontId="4" fillId="0" borderId="0" xfId="55" applyNumberFormat="1" applyFont="1" applyFill="1" applyAlignment="1">
      <alignment wrapText="1"/>
      <protection/>
    </xf>
    <xf numFmtId="0" fontId="7" fillId="34" borderId="11" xfId="55" applyNumberFormat="1" applyFont="1" applyFill="1" applyBorder="1" applyAlignment="1">
      <alignment horizontal="center" vertical="center" wrapText="1"/>
      <protection/>
    </xf>
    <xf numFmtId="0" fontId="7" fillId="0" borderId="11" xfId="55" applyNumberFormat="1" applyFont="1" applyFill="1" applyBorder="1" applyAlignment="1">
      <alignment horizontal="center" vertical="center" wrapText="1"/>
      <protection/>
    </xf>
    <xf numFmtId="0" fontId="7" fillId="34" borderId="15" xfId="59" applyNumberFormat="1" applyFont="1" applyFill="1" applyBorder="1" applyAlignment="1">
      <alignment horizontal="center" vertical="center" wrapText="1"/>
      <protection/>
    </xf>
    <xf numFmtId="0" fontId="13" fillId="34" borderId="11" xfId="59" applyNumberFormat="1" applyFont="1" applyFill="1" applyBorder="1" applyAlignment="1">
      <alignment horizontal="center" vertical="center" wrapText="1"/>
      <protection/>
    </xf>
    <xf numFmtId="0" fontId="13" fillId="34" borderId="11" xfId="59" applyNumberFormat="1" applyFont="1" applyFill="1" applyBorder="1" applyAlignment="1">
      <alignment vertical="center" wrapText="1"/>
      <protection/>
    </xf>
    <xf numFmtId="171" fontId="1" fillId="35" borderId="13" xfId="42" applyFill="1" applyBorder="1" applyAlignment="1" applyProtection="1">
      <alignment horizontal="center" vertical="top"/>
      <protection locked="0"/>
    </xf>
    <xf numFmtId="171" fontId="1" fillId="33" borderId="13" xfId="42" applyFill="1" applyBorder="1" applyAlignment="1">
      <alignment horizontal="center" vertical="top" wrapText="1"/>
    </xf>
    <xf numFmtId="171" fontId="1" fillId="0" borderId="16" xfId="42" applyFill="1" applyBorder="1" applyAlignment="1">
      <alignment horizontal="right" vertical="top"/>
    </xf>
    <xf numFmtId="171" fontId="1" fillId="36" borderId="13" xfId="42" applyFill="1" applyBorder="1" applyAlignment="1">
      <alignment horizontal="right" vertical="top"/>
    </xf>
    <xf numFmtId="0" fontId="4" fillId="0" borderId="13" xfId="55" applyNumberFormat="1" applyFont="1" applyFill="1" applyBorder="1" applyAlignment="1">
      <alignment vertical="top" wrapText="1" readingOrder="1"/>
      <protection/>
    </xf>
    <xf numFmtId="0" fontId="4" fillId="0" borderId="13" xfId="59" applyNumberFormat="1" applyFont="1" applyFill="1" applyBorder="1" applyAlignment="1">
      <alignment vertical="top" wrapText="1"/>
      <protection/>
    </xf>
    <xf numFmtId="0" fontId="7" fillId="0" borderId="13" xfId="59" applyNumberFormat="1" applyFont="1" applyFill="1" applyBorder="1" applyAlignment="1">
      <alignment horizontal="left" vertical="top"/>
      <protection/>
    </xf>
    <xf numFmtId="0" fontId="62" fillId="0" borderId="13" xfId="59"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1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2" fontId="14" fillId="0" borderId="13" xfId="59" applyNumberFormat="1" applyFont="1" applyFill="1" applyBorder="1" applyAlignment="1">
      <alignment vertical="top"/>
      <protection/>
    </xf>
    <xf numFmtId="171" fontId="63" fillId="0" borderId="13" xfId="42" applyFont="1" applyFill="1" applyBorder="1" applyAlignment="1">
      <alignment vertical="top"/>
    </xf>
    <xf numFmtId="0" fontId="15" fillId="0" borderId="13" xfId="55" applyNumberFormat="1" applyFont="1" applyFill="1" applyBorder="1" applyAlignment="1" applyProtection="1">
      <alignment vertical="top"/>
      <protection/>
    </xf>
    <xf numFmtId="0" fontId="16" fillId="0" borderId="13" xfId="59" applyNumberFormat="1" applyFont="1" applyFill="1" applyBorder="1" applyAlignment="1" applyProtection="1">
      <alignment vertical="center" wrapText="1"/>
      <protection locked="0"/>
    </xf>
    <xf numFmtId="0" fontId="17" fillId="35" borderId="13" xfId="59" applyNumberFormat="1" applyFont="1" applyFill="1" applyBorder="1" applyAlignment="1" applyProtection="1">
      <alignment vertical="center" wrapText="1"/>
      <protection locked="0"/>
    </xf>
    <xf numFmtId="0" fontId="18" fillId="35" borderId="13" xfId="66" applyNumberFormat="1" applyFont="1" applyFill="1" applyBorder="1" applyAlignment="1" applyProtection="1">
      <alignment horizontal="center" vertical="center"/>
      <protection/>
    </xf>
    <xf numFmtId="0" fontId="15" fillId="0" borderId="13" xfId="59" applyNumberFormat="1" applyFont="1" applyFill="1" applyBorder="1" applyAlignment="1">
      <alignment vertical="top"/>
      <protection/>
    </xf>
    <xf numFmtId="0" fontId="4" fillId="0" borderId="13" xfId="55" applyNumberFormat="1" applyFont="1" applyFill="1" applyBorder="1" applyAlignment="1" applyProtection="1">
      <alignment vertical="top"/>
      <protection/>
    </xf>
    <xf numFmtId="0" fontId="12" fillId="0" borderId="13" xfId="59" applyNumberFormat="1" applyFont="1" applyFill="1" applyBorder="1" applyAlignment="1" applyProtection="1">
      <alignment vertical="center" wrapText="1"/>
      <protection locked="0"/>
    </xf>
    <xf numFmtId="0" fontId="12" fillId="0" borderId="13" xfId="66" applyNumberFormat="1" applyFont="1" applyFill="1" applyBorder="1" applyAlignment="1" applyProtection="1">
      <alignment vertical="center" wrapText="1"/>
      <protection locked="0"/>
    </xf>
    <xf numFmtId="0" fontId="16" fillId="0" borderId="13" xfId="59" applyNumberFormat="1" applyFont="1" applyFill="1" applyBorder="1" applyAlignment="1" applyProtection="1">
      <alignment vertical="center" wrapText="1"/>
      <protection/>
    </xf>
    <xf numFmtId="0" fontId="19" fillId="0" borderId="13" xfId="59" applyNumberFormat="1" applyFont="1" applyFill="1" applyBorder="1" applyAlignment="1">
      <alignment horizontal="right" vertical="top"/>
      <protection/>
    </xf>
    <xf numFmtId="0" fontId="14" fillId="0" borderId="13" xfId="59" applyNumberFormat="1" applyFont="1" applyFill="1" applyBorder="1" applyAlignment="1">
      <alignment horizontal="right" vertical="top"/>
      <protection/>
    </xf>
    <xf numFmtId="0" fontId="64" fillId="0" borderId="13" xfId="0" applyFont="1" applyFill="1" applyBorder="1" applyAlignment="1">
      <alignment wrapText="1"/>
    </xf>
    <xf numFmtId="2" fontId="4" fillId="0" borderId="10" xfId="59" applyNumberFormat="1" applyFont="1" applyFill="1" applyBorder="1" applyAlignment="1">
      <alignment horizontal="center" vertical="top"/>
      <protection/>
    </xf>
    <xf numFmtId="0" fontId="11" fillId="0" borderId="12"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7" xfId="55" applyNumberFormat="1" applyFont="1" applyFill="1" applyBorder="1" applyAlignment="1" applyProtection="1">
      <alignment horizontal="center" wrapText="1"/>
      <protection locked="0"/>
    </xf>
    <xf numFmtId="0" fontId="7" fillId="37" borderId="12" xfId="59" applyNumberFormat="1" applyFont="1" applyFill="1" applyBorder="1" applyAlignment="1" applyProtection="1">
      <alignment horizontal="left" vertical="top"/>
      <protection locked="0"/>
    </xf>
    <xf numFmtId="0" fontId="7" fillId="38" borderId="13" xfId="59" applyNumberFormat="1" applyFont="1" applyFill="1" applyBorder="1" applyAlignment="1">
      <alignment horizontal="right" vertical="top" wrapText="1"/>
      <protection/>
    </xf>
    <xf numFmtId="0" fontId="22" fillId="0" borderId="0" xfId="0" applyFont="1" applyBorder="1" applyAlignment="1" applyProtection="1">
      <alignment horizontal="center" vertical="center"/>
      <protection locked="0"/>
    </xf>
    <xf numFmtId="0" fontId="0" fillId="0" borderId="0" xfId="0" applyAlignment="1" applyProtection="1">
      <alignment/>
      <protection locked="0"/>
    </xf>
    <xf numFmtId="2" fontId="4" fillId="0" borderId="0" xfId="59" applyNumberFormat="1" applyFont="1" applyFill="1" applyBorder="1" applyAlignment="1">
      <alignment horizontal="center" vertical="top"/>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5"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20"/>
  <sheetViews>
    <sheetView showGridLines="0" zoomScale="70" zoomScaleNormal="70" zoomScalePageLayoutView="0" workbookViewId="0" topLeftCell="A17">
      <selection activeCell="M13" sqref="M13:M17"/>
    </sheetView>
  </sheetViews>
  <sheetFormatPr defaultColWidth="9.140625" defaultRowHeight="15"/>
  <cols>
    <col min="1" max="1" width="12.7109375" style="1" customWidth="1"/>
    <col min="2" max="2" width="72.140625" style="1" customWidth="1"/>
    <col min="3" max="3" width="17.00390625" style="1" customWidth="1"/>
    <col min="4" max="4" width="13.7109375" style="1" customWidth="1"/>
    <col min="5" max="5" width="11.7109375" style="1" customWidth="1"/>
    <col min="6" max="6" width="15.140625" style="1" hidden="1" customWidth="1"/>
    <col min="7" max="8" width="9.140625" style="1" hidden="1" customWidth="1"/>
    <col min="9" max="9" width="11.7109375" style="1" hidden="1" customWidth="1"/>
    <col min="10" max="11" width="9.140625" style="1" hidden="1" customWidth="1"/>
    <col min="12" max="12" width="23.140625" style="1" customWidth="1"/>
    <col min="13" max="13" width="17.8515625" style="1" customWidth="1"/>
    <col min="14" max="14" width="12.28125" style="2" hidden="1" customWidth="1"/>
    <col min="15" max="15" width="22.140625" style="1" hidden="1" customWidth="1"/>
    <col min="16" max="16" width="23.28125" style="1" hidden="1" customWidth="1"/>
    <col min="17" max="17" width="12.28125" style="1" hidden="1" customWidth="1"/>
    <col min="18" max="18" width="20.710937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6.28125" style="1" customWidth="1"/>
    <col min="56" max="238" width="9.140625" style="1" customWidth="1"/>
    <col min="239" max="243" width="9.140625" style="3" customWidth="1"/>
    <col min="244" max="16384" width="9.140625" style="1" customWidth="1"/>
  </cols>
  <sheetData>
    <row r="1" spans="1:243" s="4" customFormat="1" ht="30" customHeight="1">
      <c r="A1" s="69" t="str">
        <f>B2&amp;" BoQ"</f>
        <v>Item Wise BoQ</v>
      </c>
      <c r="B1" s="69"/>
      <c r="C1" s="69"/>
      <c r="D1" s="69"/>
      <c r="E1" s="69"/>
      <c r="F1" s="69"/>
      <c r="G1" s="69"/>
      <c r="H1" s="69"/>
      <c r="I1" s="69"/>
      <c r="J1" s="69"/>
      <c r="K1" s="69"/>
      <c r="L1" s="6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0" t="s">
        <v>49</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10"/>
      <c r="IF4" s="10"/>
      <c r="IG4" s="10"/>
      <c r="IH4" s="10"/>
      <c r="II4" s="10"/>
    </row>
    <row r="5" spans="1:243" s="9" customFormat="1" ht="41.25" customHeight="1">
      <c r="A5" s="70" t="s">
        <v>56</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10"/>
      <c r="IF5" s="10"/>
      <c r="IG5" s="10"/>
      <c r="IH5" s="10"/>
      <c r="II5" s="10"/>
    </row>
    <row r="6" spans="1:243" s="9" customFormat="1" ht="30" customHeight="1">
      <c r="A6" s="70" t="s">
        <v>57</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10"/>
      <c r="IF6" s="10"/>
      <c r="IG6" s="10"/>
      <c r="IH6" s="10"/>
      <c r="II6" s="10"/>
    </row>
    <row r="7" spans="1:243" s="9" customFormat="1" ht="29.25" customHeight="1" hidden="1">
      <c r="A7" s="71" t="s">
        <v>6</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10"/>
      <c r="IF7" s="10"/>
      <c r="IG7" s="10"/>
      <c r="IH7" s="10"/>
      <c r="II7" s="10"/>
    </row>
    <row r="8" spans="1:243" s="12" customFormat="1" ht="105.75" customHeight="1">
      <c r="A8" s="11" t="s">
        <v>7</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7" t="s">
        <v>47</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4" customFormat="1" ht="136.5" customHeight="1">
      <c r="A11" s="37" t="s">
        <v>14</v>
      </c>
      <c r="B11" s="36" t="s">
        <v>15</v>
      </c>
      <c r="C11" s="36" t="s">
        <v>16</v>
      </c>
      <c r="D11" s="36" t="s">
        <v>17</v>
      </c>
      <c r="E11" s="36" t="s">
        <v>18</v>
      </c>
      <c r="F11" s="36" t="s">
        <v>19</v>
      </c>
      <c r="G11" s="36"/>
      <c r="H11" s="36"/>
      <c r="I11" s="36" t="s">
        <v>20</v>
      </c>
      <c r="J11" s="36" t="s">
        <v>21</v>
      </c>
      <c r="K11" s="36" t="s">
        <v>22</v>
      </c>
      <c r="L11" s="36" t="s">
        <v>41</v>
      </c>
      <c r="M11" s="38" t="s">
        <v>45</v>
      </c>
      <c r="N11" s="36" t="s">
        <v>23</v>
      </c>
      <c r="O11" s="36" t="s">
        <v>42</v>
      </c>
      <c r="P11" s="36" t="s">
        <v>40</v>
      </c>
      <c r="Q11" s="36" t="s">
        <v>24</v>
      </c>
      <c r="R11" s="36" t="s">
        <v>39</v>
      </c>
      <c r="S11" s="36" t="s">
        <v>25</v>
      </c>
      <c r="T11" s="36" t="s">
        <v>26</v>
      </c>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9" t="s">
        <v>48</v>
      </c>
      <c r="BB11" s="39" t="s">
        <v>43</v>
      </c>
      <c r="BC11" s="40" t="s">
        <v>27</v>
      </c>
      <c r="IE11" s="15"/>
      <c r="IF11" s="15"/>
      <c r="IG11" s="15"/>
      <c r="IH11" s="15"/>
      <c r="II11" s="15"/>
    </row>
    <row r="12" spans="1:243" s="17" customFormat="1" ht="27" customHeight="1">
      <c r="A12" s="19">
        <v>1</v>
      </c>
      <c r="B12" s="33">
        <v>2</v>
      </c>
      <c r="C12" s="20">
        <v>3</v>
      </c>
      <c r="D12" s="20">
        <v>4</v>
      </c>
      <c r="E12" s="33">
        <v>5</v>
      </c>
      <c r="F12" s="33">
        <v>6</v>
      </c>
      <c r="G12" s="33">
        <v>7</v>
      </c>
      <c r="H12" s="33">
        <v>8</v>
      </c>
      <c r="I12" s="33">
        <v>9</v>
      </c>
      <c r="J12" s="33">
        <v>10</v>
      </c>
      <c r="K12" s="33">
        <v>11</v>
      </c>
      <c r="L12" s="33">
        <v>6</v>
      </c>
      <c r="M12" s="33">
        <v>7</v>
      </c>
      <c r="N12" s="33">
        <v>8</v>
      </c>
      <c r="O12" s="33">
        <v>9</v>
      </c>
      <c r="P12" s="33">
        <v>10</v>
      </c>
      <c r="Q12" s="33">
        <v>11</v>
      </c>
      <c r="R12" s="33">
        <v>12</v>
      </c>
      <c r="S12" s="33">
        <v>13</v>
      </c>
      <c r="T12" s="33">
        <v>14</v>
      </c>
      <c r="U12" s="33">
        <v>15</v>
      </c>
      <c r="V12" s="33">
        <v>16</v>
      </c>
      <c r="W12" s="33">
        <v>17</v>
      </c>
      <c r="X12" s="33">
        <v>18</v>
      </c>
      <c r="Y12" s="33">
        <v>19</v>
      </c>
      <c r="Z12" s="33">
        <v>20</v>
      </c>
      <c r="AA12" s="33">
        <v>21</v>
      </c>
      <c r="AB12" s="33">
        <v>22</v>
      </c>
      <c r="AC12" s="33">
        <v>23</v>
      </c>
      <c r="AD12" s="33">
        <v>24</v>
      </c>
      <c r="AE12" s="33">
        <v>25</v>
      </c>
      <c r="AF12" s="33">
        <v>26</v>
      </c>
      <c r="AG12" s="33">
        <v>27</v>
      </c>
      <c r="AH12" s="33">
        <v>28</v>
      </c>
      <c r="AI12" s="33">
        <v>29</v>
      </c>
      <c r="AJ12" s="33">
        <v>30</v>
      </c>
      <c r="AK12" s="33">
        <v>31</v>
      </c>
      <c r="AL12" s="33">
        <v>32</v>
      </c>
      <c r="AM12" s="33">
        <v>33</v>
      </c>
      <c r="AN12" s="33">
        <v>34</v>
      </c>
      <c r="AO12" s="33">
        <v>35</v>
      </c>
      <c r="AP12" s="33">
        <v>36</v>
      </c>
      <c r="AQ12" s="33">
        <v>37</v>
      </c>
      <c r="AR12" s="33">
        <v>38</v>
      </c>
      <c r="AS12" s="33">
        <v>39</v>
      </c>
      <c r="AT12" s="33">
        <v>40</v>
      </c>
      <c r="AU12" s="33">
        <v>41</v>
      </c>
      <c r="AV12" s="33">
        <v>42</v>
      </c>
      <c r="AW12" s="33">
        <v>43</v>
      </c>
      <c r="AX12" s="33">
        <v>44</v>
      </c>
      <c r="AY12" s="33">
        <v>45</v>
      </c>
      <c r="AZ12" s="33">
        <v>46</v>
      </c>
      <c r="BA12" s="33">
        <v>47</v>
      </c>
      <c r="BB12" s="33">
        <v>48</v>
      </c>
      <c r="BC12" s="33">
        <v>49</v>
      </c>
      <c r="IE12" s="18"/>
      <c r="IF12" s="18"/>
      <c r="IG12" s="18"/>
      <c r="IH12" s="18"/>
      <c r="II12" s="18"/>
    </row>
    <row r="13" spans="1:243" s="17" customFormat="1" ht="89.25" customHeight="1">
      <c r="A13" s="66">
        <v>1.01</v>
      </c>
      <c r="B13" s="65" t="s">
        <v>58</v>
      </c>
      <c r="C13" s="34" t="s">
        <v>38</v>
      </c>
      <c r="D13" s="26">
        <v>5.65</v>
      </c>
      <c r="E13" s="45" t="s">
        <v>59</v>
      </c>
      <c r="F13" s="27"/>
      <c r="G13" s="28"/>
      <c r="H13" s="29"/>
      <c r="I13" s="30" t="s">
        <v>29</v>
      </c>
      <c r="J13" s="31">
        <v>1</v>
      </c>
      <c r="K13" s="32" t="s">
        <v>30</v>
      </c>
      <c r="L13" s="32" t="s">
        <v>4</v>
      </c>
      <c r="M13" s="41"/>
      <c r="N13" s="42"/>
      <c r="O13" s="41"/>
      <c r="P13" s="41"/>
      <c r="Q13" s="41"/>
      <c r="R13" s="41"/>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4">
        <f>+D13*M13</f>
        <v>0</v>
      </c>
      <c r="BB13" s="43">
        <f>+BA13</f>
        <v>0</v>
      </c>
      <c r="BC13" s="21" t="str">
        <f>SpellNumber(L13,BB13)</f>
        <v>INR Zero Only</v>
      </c>
      <c r="IA13" s="17">
        <v>1.01</v>
      </c>
      <c r="IB13" s="35" t="s">
        <v>51</v>
      </c>
      <c r="IC13" s="17" t="s">
        <v>38</v>
      </c>
      <c r="ID13" s="17">
        <v>2</v>
      </c>
      <c r="IE13" s="18" t="s">
        <v>50</v>
      </c>
      <c r="IF13" s="18"/>
      <c r="IG13" s="18"/>
      <c r="IH13" s="18"/>
      <c r="II13" s="18"/>
    </row>
    <row r="14" spans="1:243" s="17" customFormat="1" ht="86.25" customHeight="1">
      <c r="A14" s="76">
        <v>1.02</v>
      </c>
      <c r="B14" s="65" t="s">
        <v>60</v>
      </c>
      <c r="C14" s="34" t="s">
        <v>46</v>
      </c>
      <c r="D14" s="26">
        <v>5.65</v>
      </c>
      <c r="E14" s="45" t="s">
        <v>59</v>
      </c>
      <c r="F14" s="27"/>
      <c r="G14" s="28"/>
      <c r="H14" s="29"/>
      <c r="I14" s="30" t="s">
        <v>29</v>
      </c>
      <c r="J14" s="31">
        <v>2</v>
      </c>
      <c r="K14" s="32" t="s">
        <v>30</v>
      </c>
      <c r="L14" s="32" t="s">
        <v>4</v>
      </c>
      <c r="M14" s="41"/>
      <c r="N14" s="42"/>
      <c r="O14" s="41"/>
      <c r="P14" s="41"/>
      <c r="Q14" s="41"/>
      <c r="R14" s="41"/>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4">
        <f>+D14*M14</f>
        <v>0</v>
      </c>
      <c r="BB14" s="43">
        <f>+BA14</f>
        <v>0</v>
      </c>
      <c r="BC14" s="21" t="str">
        <f>SpellNumber(L14,BB14)</f>
        <v>INR Zero Only</v>
      </c>
      <c r="IB14" s="35"/>
      <c r="IE14" s="18"/>
      <c r="IF14" s="18"/>
      <c r="IG14" s="18"/>
      <c r="IH14" s="18"/>
      <c r="II14" s="18"/>
    </row>
    <row r="15" spans="1:243" s="17" customFormat="1" ht="80.25" customHeight="1">
      <c r="A15" s="66">
        <v>1.03</v>
      </c>
      <c r="B15" s="65" t="s">
        <v>61</v>
      </c>
      <c r="C15" s="34" t="s">
        <v>53</v>
      </c>
      <c r="D15" s="26">
        <v>654.97</v>
      </c>
      <c r="E15" s="45" t="s">
        <v>62</v>
      </c>
      <c r="F15" s="27"/>
      <c r="G15" s="28"/>
      <c r="H15" s="29"/>
      <c r="I15" s="30" t="s">
        <v>29</v>
      </c>
      <c r="J15" s="31">
        <v>3</v>
      </c>
      <c r="K15" s="32" t="s">
        <v>30</v>
      </c>
      <c r="L15" s="32" t="s">
        <v>4</v>
      </c>
      <c r="M15" s="41"/>
      <c r="N15" s="42"/>
      <c r="O15" s="41"/>
      <c r="P15" s="41"/>
      <c r="Q15" s="41"/>
      <c r="R15" s="41"/>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4">
        <f>+D15*M15</f>
        <v>0</v>
      </c>
      <c r="BB15" s="43">
        <f>+BA15</f>
        <v>0</v>
      </c>
      <c r="BC15" s="21" t="str">
        <f>SpellNumber(L15,BB15)</f>
        <v>INR Zero Only</v>
      </c>
      <c r="IB15" s="35"/>
      <c r="IE15" s="18"/>
      <c r="IF15" s="18"/>
      <c r="IG15" s="18"/>
      <c r="IH15" s="18"/>
      <c r="II15" s="18"/>
    </row>
    <row r="16" spans="1:243" s="17" customFormat="1" ht="78.75" customHeight="1">
      <c r="A16" s="76">
        <v>1.04</v>
      </c>
      <c r="B16" s="65" t="s">
        <v>63</v>
      </c>
      <c r="C16" s="34" t="s">
        <v>54</v>
      </c>
      <c r="D16" s="26">
        <v>217.5</v>
      </c>
      <c r="E16" s="45" t="s">
        <v>64</v>
      </c>
      <c r="F16" s="27"/>
      <c r="G16" s="28"/>
      <c r="H16" s="29"/>
      <c r="I16" s="30" t="s">
        <v>29</v>
      </c>
      <c r="J16" s="31">
        <v>4</v>
      </c>
      <c r="K16" s="32" t="s">
        <v>30</v>
      </c>
      <c r="L16" s="32" t="s">
        <v>4</v>
      </c>
      <c r="M16" s="41"/>
      <c r="N16" s="42"/>
      <c r="O16" s="41"/>
      <c r="P16" s="41"/>
      <c r="Q16" s="41"/>
      <c r="R16" s="41"/>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4">
        <f>+D16*M16</f>
        <v>0</v>
      </c>
      <c r="BB16" s="43">
        <f>+BA16</f>
        <v>0</v>
      </c>
      <c r="BC16" s="21" t="str">
        <f>SpellNumber(L16,BB16)</f>
        <v>INR Zero Only</v>
      </c>
      <c r="IB16" s="35"/>
      <c r="IE16" s="18"/>
      <c r="IF16" s="18"/>
      <c r="IG16" s="18"/>
      <c r="IH16" s="18"/>
      <c r="II16" s="18"/>
    </row>
    <row r="17" spans="1:243" s="17" customFormat="1" ht="93" customHeight="1">
      <c r="A17" s="66">
        <v>1.05</v>
      </c>
      <c r="B17" s="65" t="s">
        <v>65</v>
      </c>
      <c r="C17" s="34" t="s">
        <v>55</v>
      </c>
      <c r="D17" s="26">
        <v>7.5</v>
      </c>
      <c r="E17" s="45" t="s">
        <v>64</v>
      </c>
      <c r="F17" s="27"/>
      <c r="G17" s="28"/>
      <c r="H17" s="29"/>
      <c r="I17" s="30" t="s">
        <v>29</v>
      </c>
      <c r="J17" s="31">
        <v>5</v>
      </c>
      <c r="K17" s="32" t="s">
        <v>30</v>
      </c>
      <c r="L17" s="32" t="s">
        <v>4</v>
      </c>
      <c r="M17" s="41"/>
      <c r="N17" s="42"/>
      <c r="O17" s="41"/>
      <c r="P17" s="41"/>
      <c r="Q17" s="41"/>
      <c r="R17" s="41"/>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4">
        <f>+D17*M17</f>
        <v>0</v>
      </c>
      <c r="BB17" s="43">
        <f>+BA17</f>
        <v>0</v>
      </c>
      <c r="BC17" s="21" t="str">
        <f>SpellNumber(L17,BB17)</f>
        <v>INR Zero Only</v>
      </c>
      <c r="IA17" s="17">
        <v>1.02</v>
      </c>
      <c r="IB17" s="35" t="s">
        <v>52</v>
      </c>
      <c r="IC17" s="17" t="s">
        <v>46</v>
      </c>
      <c r="ID17" s="17">
        <v>2</v>
      </c>
      <c r="IE17" s="18" t="s">
        <v>50</v>
      </c>
      <c r="IF17" s="18"/>
      <c r="IG17" s="18"/>
      <c r="IH17" s="18"/>
      <c r="II17" s="18"/>
    </row>
    <row r="18" spans="1:243" s="22" customFormat="1" ht="51" customHeight="1">
      <c r="A18" s="47" t="s">
        <v>32</v>
      </c>
      <c r="B18" s="48"/>
      <c r="C18" s="49"/>
      <c r="D18" s="49"/>
      <c r="E18" s="49"/>
      <c r="F18" s="49"/>
      <c r="G18" s="49"/>
      <c r="H18" s="50"/>
      <c r="I18" s="50"/>
      <c r="J18" s="50"/>
      <c r="K18" s="50"/>
      <c r="L18" s="49"/>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2">
        <f>SUM(BA13:BA13)</f>
        <v>0</v>
      </c>
      <c r="BB18" s="53">
        <f>SUM(BB13:BB17)</f>
        <v>0</v>
      </c>
      <c r="BC18" s="46" t="str">
        <f>SpellNumber($E$2,BB18)</f>
        <v>INR Zero Only</v>
      </c>
      <c r="IE18" s="23">
        <v>4</v>
      </c>
      <c r="IF18" s="23" t="s">
        <v>31</v>
      </c>
      <c r="IG18" s="23" t="s">
        <v>33</v>
      </c>
      <c r="IH18" s="23">
        <v>10</v>
      </c>
      <c r="II18" s="23" t="s">
        <v>28</v>
      </c>
    </row>
    <row r="19" spans="1:243" s="24" customFormat="1" ht="54.75" customHeight="1" hidden="1">
      <c r="A19" s="47" t="s">
        <v>34</v>
      </c>
      <c r="B19" s="47"/>
      <c r="C19" s="54"/>
      <c r="D19" s="55"/>
      <c r="E19" s="56" t="s">
        <v>35</v>
      </c>
      <c r="F19" s="57"/>
      <c r="G19" s="58"/>
      <c r="H19" s="59"/>
      <c r="I19" s="59"/>
      <c r="J19" s="59"/>
      <c r="K19" s="60"/>
      <c r="L19" s="61"/>
      <c r="M19" s="62" t="s">
        <v>36</v>
      </c>
      <c r="N19" s="59"/>
      <c r="O19" s="51"/>
      <c r="P19" s="51"/>
      <c r="Q19" s="51"/>
      <c r="R19" s="51"/>
      <c r="S19" s="51"/>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63">
        <f>IF(ISBLANK(F19),0,IF(E19="Excess (+)",ROUND(BA18+(BA18*F19),2),IF(E19="Less (-)",ROUND(BA18+(BA18*F19*(-1)),2),0)))</f>
        <v>0</v>
      </c>
      <c r="BB19" s="64">
        <f>ROUND(BA19,0)</f>
        <v>0</v>
      </c>
      <c r="BC19" s="46" t="str">
        <f>SpellNumber(L19,BB19)</f>
        <v> Zero Only</v>
      </c>
      <c r="IE19" s="25"/>
      <c r="IF19" s="25"/>
      <c r="IG19" s="25"/>
      <c r="IH19" s="25"/>
      <c r="II19" s="25"/>
    </row>
    <row r="20" spans="1:243" s="24" customFormat="1" ht="43.5" customHeight="1">
      <c r="A20" s="73" t="s">
        <v>44</v>
      </c>
      <c r="B20" s="73"/>
      <c r="C20" s="68" t="str">
        <f>SpellNumber($E$2,BB18)</f>
        <v>INR Zero Only</v>
      </c>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IE20" s="25"/>
      <c r="IF20" s="25"/>
      <c r="IG20" s="25"/>
      <c r="IH20" s="25"/>
      <c r="II20" s="25"/>
    </row>
  </sheetData>
  <sheetProtection password="CA97" sheet="1" selectLockedCells="1"/>
  <mergeCells count="9">
    <mergeCell ref="A9:BC9"/>
    <mergeCell ref="C20:BC20"/>
    <mergeCell ref="A1:L1"/>
    <mergeCell ref="A4:BC4"/>
    <mergeCell ref="A5:BC5"/>
    <mergeCell ref="A6:BC6"/>
    <mergeCell ref="A7:BC7"/>
    <mergeCell ref="B8:BC8"/>
    <mergeCell ref="A20:B20"/>
  </mergeCells>
  <dataValidations count="1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17">
      <formula1>"INR"</formula1>
    </dataValidation>
    <dataValidation type="decimal" allowBlank="1" showInputMessage="1" showErrorMessage="1" promptTitle="Basic Rate Entry" prompt="Please enter Basic Rate in Rupees for this item. " errorTitle="Invaid Entry" error="Only Numeric Values are allowed. " sqref="M13:M17 O13:R17">
      <formula1>0</formula1>
      <formula2>999999999999999</formula2>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type="decimal" allowBlank="1" showErrorMessage="1" errorTitle="Invalid Entry" error="Only Numeric Values are allowed. " sqref="A13:A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D13:D17 F13:F17">
      <formula1>0</formula1>
      <formula2>999999999999999</formula2>
    </dataValidation>
    <dataValidation type="list" allowBlank="1" showErrorMessage="1" sqref="K13:K17">
      <formula1>"Partial Conversion,Full Conversion"</formula1>
      <formula2>0</formula2>
    </dataValidation>
  </dataValidations>
  <printOptions/>
  <pageMargins left="0.25" right="0.25" top="0.75" bottom="0.75" header="0.3" footer="0.3"/>
  <pageSetup fitToHeight="0" fitToWidth="1" horizontalDpi="600" verticalDpi="600" orientation="portrait"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7">
      <selection activeCell="E6" sqref="E6:K14"/>
    </sheetView>
  </sheetViews>
  <sheetFormatPr defaultColWidth="9.140625" defaultRowHeight="15"/>
  <sheetData>
    <row r="6" spans="5:11" ht="15">
      <c r="E6" s="74" t="s">
        <v>37</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manjeet</cp:lastModifiedBy>
  <cp:lastPrinted>2019-04-04T06:30:52Z</cp:lastPrinted>
  <dcterms:created xsi:type="dcterms:W3CDTF">2009-01-30T06:42:42Z</dcterms:created>
  <dcterms:modified xsi:type="dcterms:W3CDTF">2022-12-19T05:14:35Z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8ONnG5V/km4n166gyoCwrPhaBs8=</vt:lpwstr>
  </property>
</Properties>
</file>