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<sst xmlns="http://schemas.openxmlformats.org/spreadsheetml/2006/main" count="115" uniqueCount="60">
  <si>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</si>
  <si>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</si>
  <si>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</si>
  <si>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</si>
  <si>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</si>
  <si>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</si>
  <si>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</si>
  <si>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</si>
  <si>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</si>
  <si>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</si>
  <si>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</si>
  <si>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</si>
  <si>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</si>
  <si>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</si>
  <si>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</si>
  <si>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</si>
  <si>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</si>
  <si>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</si>
  <si>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</si>
  <si>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</si>
  <si>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</si>
  <si>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</si>
  <si>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</si>
  <si>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</si>
  <si>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</si>
  <si>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</si>
  <si>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</si>
  <si>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</si>
  <si>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</si>
  <si>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</si>
  <si>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</si>
  <si>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</si>
  <si>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</si>
  <si>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</si>
  <si>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</si>
  <si>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</si>
  <si>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</si>
  <si>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</si>
  <si>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</si>
  <si>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</si>
  <si>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</si>
  <si>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</si>
  <si>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</si>
  <si>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</si>
  <si>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</si>
  <si>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</si>
  <si>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</si>
  <si>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</si>
  <si>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TOTAL AMOUNT  With GST</t>
  </si>
  <si>
    <t>Tender Inviting Authority: &lt;Executive Director, National Agri-Food Biotechnology Institute&gt;</t>
  </si>
  <si>
    <t>Kg</t>
  </si>
  <si>
    <t>ITEM14</t>
  </si>
  <si>
    <t>Providing and fixing aluminium work for doors,windows,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paneling, C.P. brass/ stainless steel screws, all complete as per architectural drawings and the directions of Engineer-in-charge. For fixed portion Powder coated aluminium (minimum thickness
of powder coating 50 micron).</t>
  </si>
  <si>
    <t>nos</t>
  </si>
  <si>
    <t>LS</t>
  </si>
  <si>
    <t>Charges for dismantling existing Door, Frame &amp; other civil work for fixing Mesh Door complete all in aspects as per direction of Engineer-In-Charge</t>
  </si>
  <si>
    <t>Name of Work: &lt;.Tender Notice for the work of Provision of Servicing and Recomissioning Water Treatment PlantSystem for Utilty 1 &amp; 2 at Main Campus, NABI, Knowledge City, Sector-81, Mohali”&gt;</t>
  </si>
  <si>
    <t>Contract No:  &lt;NABI/ENGG/7(004)/2022-2023&gt;</t>
  </si>
  <si>
    <t>Servicing &amp; re -commissioning of Water Treatment Plant  at Utility 1 inculidng of replacement of  Filter supporting media 40-25, Filter supporting media 20-12 , Filter supporting media 10-6,  Filter supporting media 6-2 , Filter media 8-16 mesh,  Softener Resin ,  Softener MPV with injector,  Filter MPV , Upvc pinping &amp; etc. which was not mentioned here but requires to be replace. Also NABI has small quanity of material avaible like media, etc. which was to be used during servicing therefore accordingly calculate the quanity and quote the amount. No extra amount to be payable rather than quoted amount for servicing, replacement of component, transporation, loding &amp; boarding and recommisioning. All electro-mechanical equipment shall be under warranty for 18 months from the date of commissioning.</t>
  </si>
  <si>
    <t>Servicing &amp; re -commissioning of Water Treatment Plant  at Utility 2 inculidng of replacement of  Filter supporting media 40-25, Filter supporting media 20-12 , Filter supporting media 10-6,  Filter supporting media 6-2 , Filter media 8-16 mesh,  Softener Resin ,  Softener MPV with injector,  Filter MPV , Upvc pinping &amp; etc. which was not mentioned here but requires to be replace. Also NABI has small quanity of material avaible like media, etc. which was to be used during servicing therefore accordingly calculate the quanity and quote the amount. No extra amount to be payable rather than quoted amount for servicing, replacement of component, transporation, loding &amp; boarding and recommisioning. All electro-mechanical equipment shall be under warranty for 18 months from the date of commissioning.</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</si>
</sst>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thin"/>
      <right style="thin"/>
      <top style="thin"/>
      <bottom>
        <color indexed="63"/>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2" fontId="4" fillId="0" borderId="17" xfId="59" applyNumberFormat="1" applyFont="1" applyFill="1" applyBorder="1" applyAlignment="1">
      <alignment vertical="top"/>
      <protection/>
    </xf>
    <xf numFmtId="2" fontId="7" fillId="0" borderId="17" xfId="55" applyNumberFormat="1" applyFont="1" applyFill="1" applyBorder="1" applyAlignment="1" applyProtection="1">
      <alignment horizontal="left" vertical="top"/>
      <protection locked="0"/>
    </xf>
    <xf numFmtId="171" fontId="1" fillId="35" borderId="17" xfId="42" applyFill="1" applyBorder="1" applyAlignment="1" applyProtection="1">
      <alignment horizontal="center" vertical="top"/>
      <protection locked="0"/>
    </xf>
    <xf numFmtId="171" fontId="1" fillId="36" borderId="17" xfId="42" applyFill="1" applyBorder="1" applyAlignment="1">
      <alignment horizontal="right" vertical="top"/>
    </xf>
    <xf numFmtId="0" fontId="4" fillId="0" borderId="13" xfId="59" applyNumberFormat="1" applyFont="1" applyFill="1" applyBorder="1" applyAlignment="1">
      <alignment horizontal="center" vertical="top"/>
      <protection/>
    </xf>
    <xf numFmtId="179" fontId="4" fillId="0" borderId="13" xfId="59" applyNumberFormat="1" applyFont="1" applyFill="1" applyBorder="1" applyAlignment="1">
      <alignment vertical="top"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2"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3"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2" fontId="4" fillId="0" borderId="10" xfId="59" applyNumberFormat="1" applyFont="1" applyFill="1" applyBorder="1" applyAlignment="1">
      <alignment horizontal="center" vertical="top"/>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0" fontId="64" fillId="0" borderId="13"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5" zoomScaleNormal="75" zoomScalePageLayoutView="0" workbookViewId="0" topLeftCell="A1">
      <selection activeCell="L14" sqref="L14"/>
    </sheetView>
  </sheetViews>
  <sheetFormatPr defaultColWidth="9.140625" defaultRowHeight="15"/>
  <cols>
    <col min="1" max="1" width="12.7109375" style="1" customWidth="1"/>
    <col min="2" max="2" width="72.140625" style="1" customWidth="1"/>
    <col min="3" max="3" width="17.00390625" style="1" customWidth="1"/>
    <col min="4" max="4" width="9.574218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41.25"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105.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47</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7" t="s">
        <v>14</v>
      </c>
      <c r="B11" s="36" t="s">
        <v>15</v>
      </c>
      <c r="C11" s="36" t="s">
        <v>16</v>
      </c>
      <c r="D11" s="36" t="s">
        <v>17</v>
      </c>
      <c r="E11" s="36" t="s">
        <v>18</v>
      </c>
      <c r="F11" s="36" t="s">
        <v>19</v>
      </c>
      <c r="G11" s="36"/>
      <c r="H11" s="36"/>
      <c r="I11" s="36" t="s">
        <v>20</v>
      </c>
      <c r="J11" s="36" t="s">
        <v>21</v>
      </c>
      <c r="K11" s="36" t="s">
        <v>22</v>
      </c>
      <c r="L11" s="36" t="s">
        <v>41</v>
      </c>
      <c r="M11" s="38" t="s">
        <v>45</v>
      </c>
      <c r="N11" s="36" t="s">
        <v>23</v>
      </c>
      <c r="O11" s="36" t="s">
        <v>42</v>
      </c>
      <c r="P11" s="36" t="s">
        <v>40</v>
      </c>
      <c r="Q11" s="36" t="s">
        <v>24</v>
      </c>
      <c r="R11" s="36" t="s">
        <v>39</v>
      </c>
      <c r="S11" s="36" t="s">
        <v>25</v>
      </c>
      <c r="T11" s="36" t="s">
        <v>26</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9" t="s">
        <v>48</v>
      </c>
      <c r="BB11" s="39" t="s">
        <v>43</v>
      </c>
      <c r="BC11" s="40" t="s">
        <v>27</v>
      </c>
      <c r="IE11" s="15"/>
      <c r="IF11" s="15"/>
      <c r="IG11" s="15"/>
      <c r="IH11" s="15"/>
      <c r="II11" s="15"/>
    </row>
    <row r="12" spans="1:243" s="17" customFormat="1" ht="27" customHeight="1">
      <c r="A12" s="19">
        <v>1</v>
      </c>
      <c r="B12" s="33">
        <v>2</v>
      </c>
      <c r="C12" s="20">
        <v>3</v>
      </c>
      <c r="D12" s="20">
        <v>4</v>
      </c>
      <c r="E12" s="33">
        <v>5</v>
      </c>
      <c r="F12" s="33">
        <v>6</v>
      </c>
      <c r="G12" s="33">
        <v>7</v>
      </c>
      <c r="H12" s="33">
        <v>8</v>
      </c>
      <c r="I12" s="33">
        <v>9</v>
      </c>
      <c r="J12" s="33">
        <v>10</v>
      </c>
      <c r="K12" s="33">
        <v>11</v>
      </c>
      <c r="L12" s="33">
        <v>6</v>
      </c>
      <c r="M12" s="33">
        <v>7</v>
      </c>
      <c r="N12" s="33">
        <v>8</v>
      </c>
      <c r="O12" s="33">
        <v>9</v>
      </c>
      <c r="P12" s="33">
        <v>10</v>
      </c>
      <c r="Q12" s="33">
        <v>11</v>
      </c>
      <c r="R12" s="33">
        <v>12</v>
      </c>
      <c r="S12" s="33">
        <v>13</v>
      </c>
      <c r="T12" s="33">
        <v>14</v>
      </c>
      <c r="U12" s="33">
        <v>15</v>
      </c>
      <c r="V12" s="33">
        <v>16</v>
      </c>
      <c r="W12" s="33">
        <v>17</v>
      </c>
      <c r="X12" s="33">
        <v>18</v>
      </c>
      <c r="Y12" s="33">
        <v>19</v>
      </c>
      <c r="Z12" s="33">
        <v>20</v>
      </c>
      <c r="AA12" s="33">
        <v>21</v>
      </c>
      <c r="AB12" s="33">
        <v>22</v>
      </c>
      <c r="AC12" s="33">
        <v>23</v>
      </c>
      <c r="AD12" s="33">
        <v>24</v>
      </c>
      <c r="AE12" s="33">
        <v>25</v>
      </c>
      <c r="AF12" s="33">
        <v>26</v>
      </c>
      <c r="AG12" s="33">
        <v>27</v>
      </c>
      <c r="AH12" s="33">
        <v>28</v>
      </c>
      <c r="AI12" s="33">
        <v>29</v>
      </c>
      <c r="AJ12" s="33">
        <v>30</v>
      </c>
      <c r="AK12" s="33">
        <v>31</v>
      </c>
      <c r="AL12" s="33">
        <v>32</v>
      </c>
      <c r="AM12" s="33">
        <v>33</v>
      </c>
      <c r="AN12" s="33">
        <v>34</v>
      </c>
      <c r="AO12" s="33">
        <v>35</v>
      </c>
      <c r="AP12" s="33">
        <v>36</v>
      </c>
      <c r="AQ12" s="33">
        <v>37</v>
      </c>
      <c r="AR12" s="33">
        <v>38</v>
      </c>
      <c r="AS12" s="33">
        <v>39</v>
      </c>
      <c r="AT12" s="33">
        <v>40</v>
      </c>
      <c r="AU12" s="33">
        <v>41</v>
      </c>
      <c r="AV12" s="33">
        <v>42</v>
      </c>
      <c r="AW12" s="33">
        <v>43</v>
      </c>
      <c r="AX12" s="33">
        <v>44</v>
      </c>
      <c r="AY12" s="33">
        <v>45</v>
      </c>
      <c r="AZ12" s="33">
        <v>46</v>
      </c>
      <c r="BA12" s="33">
        <v>47</v>
      </c>
      <c r="BB12" s="33">
        <v>48</v>
      </c>
      <c r="BC12" s="33">
        <v>49</v>
      </c>
      <c r="IE12" s="18"/>
      <c r="IF12" s="18"/>
      <c r="IG12" s="18"/>
      <c r="IH12" s="18"/>
      <c r="II12" s="18"/>
    </row>
    <row r="13" spans="1:243" s="17" customFormat="1" ht="168" customHeight="1">
      <c r="A13" s="71">
        <v>1.01</v>
      </c>
      <c r="B13" s="81" t="s">
        <v>58</v>
      </c>
      <c r="C13" s="34" t="s">
        <v>38</v>
      </c>
      <c r="D13" s="26">
        <v>1</v>
      </c>
      <c r="E13" s="45" t="s">
        <v>53</v>
      </c>
      <c r="F13" s="27"/>
      <c r="G13" s="28"/>
      <c r="H13" s="29"/>
      <c r="I13" s="30" t="s">
        <v>29</v>
      </c>
      <c r="J13" s="31">
        <v>1</v>
      </c>
      <c r="K13" s="32" t="s">
        <v>30</v>
      </c>
      <c r="L13" s="32" t="s">
        <v>4</v>
      </c>
      <c r="M13" s="41"/>
      <c r="N13" s="42"/>
      <c r="O13" s="41"/>
      <c r="P13" s="41"/>
      <c r="Q13" s="41"/>
      <c r="R13" s="4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4">
        <f>+D13*M13</f>
        <v>0</v>
      </c>
      <c r="BB13" s="43">
        <f>+BA13</f>
        <v>0</v>
      </c>
      <c r="BC13" s="21" t="str">
        <f>SpellNumber(L13,BB13)</f>
        <v>INR Zero Only</v>
      </c>
      <c r="IA13" s="17">
        <v>1.01</v>
      </c>
      <c r="IB13" s="35" t="s">
        <v>52</v>
      </c>
      <c r="IC13" s="17" t="s">
        <v>38</v>
      </c>
      <c r="ID13" s="17">
        <v>98.427</v>
      </c>
      <c r="IE13" s="18" t="s">
        <v>50</v>
      </c>
      <c r="IF13" s="18"/>
      <c r="IG13" s="18"/>
      <c r="IH13" s="18"/>
      <c r="II13" s="18"/>
    </row>
    <row r="14" spans="1:243" s="17" customFormat="1" ht="154.5" customHeight="1">
      <c r="A14" s="50">
        <v>1.02</v>
      </c>
      <c r="B14" s="81" t="s">
        <v>59</v>
      </c>
      <c r="C14" s="34" t="s">
        <v>46</v>
      </c>
      <c r="D14" s="51">
        <v>1</v>
      </c>
      <c r="E14" s="45" t="s">
        <v>53</v>
      </c>
      <c r="F14" s="27"/>
      <c r="G14" s="28"/>
      <c r="H14" s="29"/>
      <c r="I14" s="46" t="s">
        <v>29</v>
      </c>
      <c r="J14" s="31">
        <v>7</v>
      </c>
      <c r="K14" s="47" t="s">
        <v>30</v>
      </c>
      <c r="L14" s="47" t="s">
        <v>4</v>
      </c>
      <c r="M14" s="41"/>
      <c r="N14" s="42"/>
      <c r="O14" s="48"/>
      <c r="P14" s="41"/>
      <c r="Q14" s="41"/>
      <c r="R14" s="41"/>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9">
        <f>+D14*M14</f>
        <v>0</v>
      </c>
      <c r="BB14" s="43">
        <f>+BA14</f>
        <v>0</v>
      </c>
      <c r="BC14" s="21" t="str">
        <f>SpellNumber(L14,BB14)</f>
        <v>INR Zero Only</v>
      </c>
      <c r="IA14" s="17">
        <v>1.14</v>
      </c>
      <c r="IB14" s="35" t="s">
        <v>55</v>
      </c>
      <c r="IC14" s="17" t="s">
        <v>51</v>
      </c>
      <c r="ID14" s="17">
        <v>1</v>
      </c>
      <c r="IE14" s="18" t="s">
        <v>54</v>
      </c>
      <c r="IF14" s="18"/>
      <c r="IG14" s="18"/>
      <c r="IH14" s="18"/>
      <c r="II14" s="18"/>
    </row>
    <row r="15" spans="1:243" s="22" customFormat="1" ht="51" customHeight="1">
      <c r="A15" s="53" t="s">
        <v>32</v>
      </c>
      <c r="B15" s="54"/>
      <c r="C15" s="55"/>
      <c r="D15" s="55"/>
      <c r="E15" s="55"/>
      <c r="F15" s="55"/>
      <c r="G15" s="55"/>
      <c r="H15" s="56"/>
      <c r="I15" s="56"/>
      <c r="J15" s="56"/>
      <c r="K15" s="56"/>
      <c r="L15" s="55"/>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SUM(BA13:BA13)</f>
        <v>0</v>
      </c>
      <c r="BB15" s="59">
        <f>SUM(BB13:BB14)</f>
        <v>0</v>
      </c>
      <c r="BC15" s="52" t="str">
        <f>SpellNumber($E$2,BB15)</f>
        <v>INR Zero Only</v>
      </c>
      <c r="IE15" s="23">
        <v>4</v>
      </c>
      <c r="IF15" s="23" t="s">
        <v>31</v>
      </c>
      <c r="IG15" s="23" t="s">
        <v>33</v>
      </c>
      <c r="IH15" s="23">
        <v>10</v>
      </c>
      <c r="II15" s="23" t="s">
        <v>28</v>
      </c>
    </row>
    <row r="16" spans="1:243" s="24" customFormat="1" ht="54.75" customHeight="1" hidden="1">
      <c r="A16" s="53" t="s">
        <v>34</v>
      </c>
      <c r="B16" s="53"/>
      <c r="C16" s="60"/>
      <c r="D16" s="61"/>
      <c r="E16" s="62" t="s">
        <v>35</v>
      </c>
      <c r="F16" s="63"/>
      <c r="G16" s="64"/>
      <c r="H16" s="65"/>
      <c r="I16" s="65"/>
      <c r="J16" s="65"/>
      <c r="K16" s="66"/>
      <c r="L16" s="67"/>
      <c r="M16" s="68" t="s">
        <v>36</v>
      </c>
      <c r="N16" s="65"/>
      <c r="O16" s="57"/>
      <c r="P16" s="57"/>
      <c r="Q16" s="57"/>
      <c r="R16" s="57"/>
      <c r="S16" s="57"/>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9">
        <f>IF(ISBLANK(F16),0,IF(E16="Excess (+)",ROUND(BA15+(BA15*F16),2),IF(E16="Less (-)",ROUND(BA15+(BA15*F16*(-1)),2),0)))</f>
        <v>0</v>
      </c>
      <c r="BB16" s="70">
        <f>ROUND(BA16,0)</f>
        <v>0</v>
      </c>
      <c r="BC16" s="52" t="str">
        <f>SpellNumber(L16,BB16)</f>
        <v> Zero Only</v>
      </c>
      <c r="IE16" s="25"/>
      <c r="IF16" s="25"/>
      <c r="IG16" s="25"/>
      <c r="IH16" s="25"/>
      <c r="II16" s="25"/>
    </row>
    <row r="17" spans="1:243" s="24" customFormat="1" ht="43.5" customHeight="1">
      <c r="A17" s="78" t="s">
        <v>44</v>
      </c>
      <c r="B17" s="7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25"/>
      <c r="IF17" s="25"/>
      <c r="IG17" s="25"/>
      <c r="IH17" s="25"/>
      <c r="II17" s="25"/>
    </row>
  </sheetData>
  <sheetProtection password="CA97" sheet="1" selectLockedCells="1"/>
  <mergeCells count="9">
    <mergeCell ref="A9:BC9"/>
    <mergeCell ref="C17:BC17"/>
    <mergeCell ref="A1:L1"/>
    <mergeCell ref="A4:BC4"/>
    <mergeCell ref="A5:BC5"/>
    <mergeCell ref="A6:BC6"/>
    <mergeCell ref="A7:BC7"/>
    <mergeCell ref="B8:BC8"/>
    <mergeCell ref="A17:B17"/>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4">
      <formula1>"INR"</formula1>
    </dataValidation>
    <dataValidation type="decimal" allowBlank="1" showInputMessage="1" showErrorMessage="1" promptTitle="Basic Rate Entry" prompt="Please enter Basic Rate in Rupees for this item. " errorTitle="Invaid Entry" error="Only Numeric Values are allowed. " sqref="O13:R14 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79" t="s">
        <v>37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AE- Civil</cp:lastModifiedBy>
  <cp:lastPrinted>2019-04-04T06:30:52Z</cp:lastPrinted>
  <dcterms:created xsi:type="dcterms:W3CDTF">2009-01-30T06:42:42Z</dcterms:created>
  <dcterms:modified xsi:type="dcterms:W3CDTF">2022-05-05T05:55:31Z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