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761"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<sst xmlns="http://schemas.openxmlformats.org/spreadsheetml/2006/main" count="493" uniqueCount="144">
  <si>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</si>
  <si>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</si>
  <si>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</si>
  <si>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</si>
  <si>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</si>
  <si>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</si>
  <si>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</si>
  <si>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</si>
  <si>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</si>
  <si>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</si>
  <si>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</si>
  <si>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</si>
  <si>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</si>
  <si>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</si>
  <si>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</si>
  <si>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</si>
  <si>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</si>
  <si>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</si>
  <si>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</si>
  <si>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</si>
  <si>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</si>
  <si>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</si>
  <si>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</si>
  <si>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</si>
  <si>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</si>
  <si>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</si>
  <si>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</si>
  <si>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</si>
  <si>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</si>
  <si>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</si>
  <si>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</si>
  <si>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</si>
  <si>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</si>
  <si>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</si>
  <si>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</si>
  <si>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</si>
  <si>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</si>
  <si>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</si>
  <si>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Please Enable Macros to View BoQ information</t>
  </si>
  <si>
    <t>ITEM1</t>
  </si>
  <si>
    <t>Other Charges- If any-P&amp;F ( FCA charges for other than INR bidders)</t>
  </si>
  <si>
    <t>Freight Charges          ( Unloading &amp; Stacking) { CIF charges for other than INR Bidders)</t>
  </si>
  <si>
    <t>Quoted Currency in INR / For other than INR Currency, mentioned currency name in technical part</t>
  </si>
  <si>
    <t>GST                 
filled Total GST %</t>
  </si>
  <si>
    <t xml:space="preserve">TOTAL AMOUNT  Without Taxes </t>
  </si>
  <si>
    <t>TOTAL AMOUNT  With Taxes</t>
  </si>
  <si>
    <t>Tender Inviting Authority: &lt;EXECUTIVE DIRECTOR, NATIONAL AGRI-FOOD BIOTECHNOLOGY INSTITUTE&gt;</t>
  </si>
  <si>
    <t>Quoted Rate in Words</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</si>
  <si>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</si>
  <si>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ITEM4</t>
  </si>
  <si>
    <t>ITEM5</t>
  </si>
  <si>
    <t>ITEM6</t>
  </si>
  <si>
    <t>ITEM7</t>
  </si>
  <si>
    <t>ITEM8</t>
  </si>
  <si>
    <t>metre</t>
  </si>
  <si>
    <t>set</t>
  </si>
  <si>
    <t>each</t>
  </si>
  <si>
    <t>Providing and fixing 25 mm X 5 mm copper strip on surface or in recess for connections etc. as required.</t>
  </si>
  <si>
    <t>Name of Work: &lt;Supply, Installation, Testing &amp; Commissioning of Heating, Ventilation and Air-conditioning(HVAC), Building Management System(BMS), Fire Safety and allied services for Supercomputing facility/Data Centre at LAB Bldg., National Agri-Food Biotechnology Institute (NABI), sector-81, Mohali-Punjab, India&gt;</t>
  </si>
  <si>
    <t>Contract No:  &lt;NABI/7(243)/2020- Works&gt;</t>
  </si>
  <si>
    <t>Supply, Installation, Testing and Commissioning of Direct Expansion(DX) type PRECISION AIR CONDITIONING (PAC) unit of actual cooling capacity of 15TR or higher with  air-cooled condenser complete as per the technical specifications, data, design and drawings provided in the tender document and as per the site requirement. Each PAC unit shall have feature of Auto sequencing for ensuring equal runtime of PAC units. Each PAC unit shall have inbuilt sequential controller for operating in N+1 configuration. Each PAC unit shall be equipped with necessary hardware/software for integration with the third party BMS system.</t>
  </si>
  <si>
    <t>Supply, Installation, Testing and Commissioning of Direct Expansion(DX) type PRECISION AIR CONDITIONING (PAC) unit of actual cooling capacity of 8TR or higher with  air-cooled condenser complete as per the technical specifications, data, design and drawings provided in the tender document and as per the site requirement. Each PAC unit shall have feature of Auto sequencing for ensuring equal runtime of PAC units. Each PAC unit shall have inbuilt sequential controller for operating in N+1 configuration. Each PAC unit shall be equipped with necessary hardware/software for integration with the third party BMS system.</t>
  </si>
  <si>
    <t>Supply and Installation of MS epoxy coated stands with suitable Rubber isolation pads for PAC indoor and outdoor units complete with grouting/foundation etc. as per the PAC OEM guidelines and as per the site requirement</t>
  </si>
  <si>
    <t>Supply and Installation of Hard drawn copper refrigerant pipes  mentioned below for PAC units including all fittings, elbows, supports, clamps, applying two coats of enamel paint with colour as approved by Engineer-Incharge. The thickness of pipes shall be as per the PAC manufacturer guidelines. Providing GI sleeves wherever refrigerant pipes are crossing walls or partitions (Hot Gas line between Indoor unit and Outdoor unit of PAC unit)</t>
  </si>
  <si>
    <t>Supply and Installation of Hard drawn copper refrigerant pipes  mentioned below for PAC units including all fittings, elbows, supports, clamps, applying two coats of enamel paint with colour as approved by Engineer-Incharge. The thickness of pipes shall be as per the PAC manufacturer guidelines. Providing GI sleeves wherever refrigerant pipes are crossing walls or partitions (Liquid line between Indoor unit and Outdoor unit of PAC unit)</t>
  </si>
  <si>
    <t>Supply, Installation, Testing and Commissioning of Plate Heat Exchanger (PHE) of 200kW rating complete as per the technical specifications, data, design and drawings provided in the tender document and as per the site requirement.</t>
  </si>
  <si>
    <t>Supply, Installation, Testing and Commissioning of skid Mounted Variable Pumping system as per the technical specifications, data, design and drawings provided in the tender document and as per the site requirement with Pumps, VFDs, Control and Instrumenattion panel, PLC,  suitably sized suction and discharge headers, valves, pressure switches, pressure gauges, Interconnected insulated GI piping and MS painted stand.</t>
  </si>
  <si>
    <t>Supply, Installation, Testing and  Commissioning of MS Pressurised Thermal Storage Tank of capacity 5000 litres made with minimum 5mm thick MS sheet, duly insulated with 100mm thick, 48Kg per cu.m density mineral wool and 24G Aluminium sheet cladding, with necessary pots for Chilled water in/out, Drain, Pressure relief, etc. The Tank shall have teflon coating from inside complete as per the technical specifications, data, design and drawings provided in the tender document and as per the site requirement</t>
  </si>
  <si>
    <t>Supply, Installation, Testing and  Commissioning of Air Separator system complete as per the technical specifications, data, design and drawings provided in the tender document and as per the site requirement</t>
  </si>
  <si>
    <t>Supply, Installation, Testing and  Commissioning of Insulated Closed type Expansion tank with suitable insulation and Cladding, Membrane, safety valve, Pressurization unit with double pumps(1working + 1standby), valves, Instrumentation, Control panel, Pressure transmitter, flowmeter,interconnected MS piping, control wiring  complete as per the technical specifications, data, design and drawings provided in the tender document and as per the site requirement.</t>
  </si>
  <si>
    <t>Supply Installation Testing and commissioning of Chemical dosing  and pH balancing system for Secondary chilled water circuit complete with Tank, Pumps, valves, control panel, Instrumentation and accessories etc. complete as required for maintain a pH between 7-8 in the secondary circuit  complete as per the technical specifications, data, design and drawings provided in the tender document and as per the site requirement.</t>
  </si>
  <si>
    <t xml:space="preserve">Supply, Installation, Testing and Commissioning of complete BMS System which includes Main Building Automation Graphics software, BMS Machine, DDC Controllers with necessary panels and internal wiring for Data center Parameters and Electrical Parameters, Field Sensors and devices, High end PC for BMS, Networking switch, Third Party Integrations such as with PAC units , UPS, Electrical panels,  Load Manager etc. complete as per the technical specifications, data, design and drawings provided in the tender document and as per the site requirement. </t>
  </si>
  <si>
    <t>Supply, Installation, Testing and Commissioning of Intelligent Addressable Fire Alarm System (FM Approved/ UL Listed )  which includes Intelligent Addressable Fire Alarm Panel, FM approved Analogue Addressable Heat Type Smoke Detector, Analogue Addressable Multi Criteria Type Smoke Detector with Inbuit Isolator Base, Addressable Manual Call Point, Sounder (85 Db), Response Indicator ( For False Floor and False ceiling areas), Addressable Control module for activating sounder , Fire Suppression system Activation , Access Control deactivation , Cooling Unit, Short Circuit Isolator Module, Addressable Monitor Modules etc.complete as per the technical specifications, data, design and drawings provided in the tender document and as per the site requirement.</t>
  </si>
  <si>
    <t>Supply, Installation, Testing and Commissioning of VESDA system with aspiration detectors, nozzles, capillary tubes etc.complete as per the technical specifications, data, design and drawings provided in the tender document and as per the site requirement.</t>
  </si>
  <si>
    <t>Supply, Installation, Testing and Commissioning of Fire Suppression System (Novec 1230 Based - For Server room,  UPS Room and Battery Room) this should include Cylinder and valve assembly with solenoid actuator and Accessories, NOVEC Gas, manifold, valves, piping, Nozzles, Abort switch, manual release switch etc. complete as per the technical specifications, data, design and drawings provided in the tender document and as per the site requirement. Modular NOVAC systems are not accepted.</t>
  </si>
  <si>
    <t xml:space="preserve">Supply, Installation, Testing and Commissioning of Access control system which includes software, controller,  card and biometric readers, electromagnetic locks, exit push buttons , 20Nos. Access cards,  FRLS Cables etc. complete as per the technical specifications, data, design and drawings provided in the tender document and as per the site requirement. </t>
  </si>
  <si>
    <t xml:space="preserve">Supply, Installation, Testing and Commissioning of Rodendent Repellant System complete as per the technical specifications, data, design and drawings provided in the tender document and as per the site requirement. </t>
  </si>
  <si>
    <t xml:space="preserve">Supply, Installation, Testing and Commissioning of Water Leak detection System complete as per the technical specifications, data, design and drawings provided in the tender document and as per the site requirement. </t>
  </si>
  <si>
    <t xml:space="preserve">Supply, Installation, Testing and Commissioning of 42U Network Rack Floor Mounted with locking provision, PDUs complete as per the technical specifications, data, design and drawings provided in the tender document and as per the site requirement. </t>
  </si>
  <si>
    <t>Supplying,laying/fixing,testing and commissioning of following nominal sizes of MS "C" class chilled water piping inside the building (with necessary clamp, vibration isolators and fittings but excluding valves, strainers, gauges etc) duly insulated with following closed cell elastometric nitrile rubber of minimum 45 kg/m³ density, thermal conductivity 0.037 W/MK or better at 20 deg mean temprature class 'O' insulation applied by suitable adhesive complete and finally applying 0.63mm aluminium sheet cladding complete with type3 , grade 1 roofing feltstrip(as per IS:1322 as amended up to date ) at joints repairing of damage to building etc. as per specifications and as required complete in all respect.(65 mm dia MS pipe with 32 mm thick insulation)</t>
  </si>
  <si>
    <t>system</t>
  </si>
  <si>
    <t>Supplying,laying/fixing,testing and commissioning of following nominal sizes of MS "C" class chilled water piping inside the building (with necessary clamp, vibration isolators and fittings but excluding valves, strainers, gauges etc) duly insulated with following closed cell elastometric nitrile rubber of minimum 45 kg/m³ density, thermal conductivity 0.037 W/MK or better at 20 deg mean temprature class 'O' insulation applied by suitable adhesive complete and finally applying 0.63mm aluminium sheet cladding complete with type3 , grade 1 roofing feltstrip(as per IS:1322 as amended up to date ) at joints repairing of damage to building etc. as per specifications and as required complete in all respect.(32 mm dia MS pipe with 19 mm thick insulation)</t>
  </si>
  <si>
    <t>Supply and Installation of GI 'B' Class  Piping with fittings etc. with  9mm thick Nitrile rubber insulation complete as per the site requirement (40mm dia Pipe)</t>
  </si>
  <si>
    <t>Supply and Installation of GI 'B' Class  Piping with fittings etc. with  9mm thick Nitrile rubber insulation complete as per the site requirement (25mm dia Pipe)</t>
  </si>
  <si>
    <t>Supplying, fixing, testing and commissioning of following valves,
in the chilled water piping duly insulated to the same specifications as the connected piping and adequately supported as per specifications. (BUTTERFLY VALVE (MANUAL) with C I body SS Disc, Nitrile Rubber Seal &amp; O- Ring PN 16 pressure rating for chilled water circulation as specified, 65mm dia)</t>
  </si>
  <si>
    <t>Supply, installation, testing and commissioning of Motorized
(ON-OFF Type) duct mounted GI volume control damper with
enthalpy sensor and necessary control wire (minimum 1.5
sqmm) for integration within Data Centre (Damper)</t>
  </si>
  <si>
    <t>Supply, installation, testing and commissioning of Motorized
(ON-OFF Type) duct mounted GI volume control damper with
enthalpy sensor and necessary control wire (minimum 1.5
sqmm) for integration within Data Centre (Actuator)</t>
  </si>
  <si>
    <t>Supply and Installation of heavy duty powder coated extruded aluminium supply air floor grills with volume contols dampers of size 600mm x 600 mm  complete as per the technical specifications, data, design and drawings provided in the tender document and as per the site requirement.</t>
  </si>
  <si>
    <t>Supply and  fixing of 13 mm thick Class O closed cell elastomeric Nitrile rubber insulation on Data Center Roof slab and floor slab complete as per the technical specifications, data, design and drawings provided in the tender document and as per the site requirement.</t>
  </si>
  <si>
    <t>Supply, laying, connections and testing of following cables (armoured CAT 6 Networking  cable)</t>
  </si>
  <si>
    <t>Supply, laying, connections and testing of following cables                          (4 Core x  4 Sqmm XLPE insulated, Copper conductor, armoured cable )</t>
  </si>
  <si>
    <t xml:space="preserve">Supplying, laying, testing and commissioning of  following sizes of  Low Smoke Zero Halogen Silicon Insulated Fire Survival Cable with Drain Wire Armouring, solid copper conducter cable approved by LPCB as per BSEN 50200:2015 PH 120 (Fire, Mech Shock &amp; Water 120 Minutes @ 830 deg Celcius, Fire &amp; Mech Shock every 5 Min for 2 Hours- Both test conducted on same sample) and BS-6387 CWZ The cable shall sustain 950 deg. C. The cable shall be BS EN 60332-1-2:2004 for Bunched Flame Retardancy (installed as a single or bunched cable self extinguishes leaving the upper cable sheath unaffected showing the cable does not propagate fire). Cable shall be guaranteed for 10 years from the date of manufacture marked on the cable(size: 2core x 1.5sqmm.) </t>
  </si>
  <si>
    <t>Providing and fixing 4.00 mm dia copper wire on surface or in recess for loop earthing as required.</t>
  </si>
  <si>
    <t xml:space="preserve">Supplying and installing following size of perforated Hot
Dipped Galvanised Iron cable tray (Galvanisation thickness not less than 50 microns) with perforation not more than 17.5%, in convenient sections, joined with connectors, suspended from the ceiling with G.I. suspenders including G.I. bolts &amp; nuts, etc. as required. (300 mm width X 50 mm depth X 1.6 mm thickness) </t>
  </si>
  <si>
    <t xml:space="preserve">Supplying and installing following size of perforated Hot
Dipped Galvanised Iron cable tray (Galvanisation thickness not less than 50 microns) with perforation not more than 17.5%, in convenient sections, joined with connectors, suspended from the ceiling with G.I. suspenders including G.I. bolts &amp; nuts, etc. as required. (450 mm width X 50 mm depth X 2.0 mm thickness) </t>
  </si>
  <si>
    <t xml:space="preserve"> each</t>
  </si>
  <si>
    <t>sq.mtr</t>
  </si>
  <si>
    <t>ITEM2</t>
  </si>
  <si>
    <t>ITEM3</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</si>
  <si>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</si>
  <si>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</si>
  <si>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</si>
  <si>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</si>
  <si>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</si>
  <si>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</si>
  <si>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</si>
  <si>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</si>
  <si>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</si>
  <si>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</si>
  <si>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</si>
  <si>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</si>
  <si>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</si>
  <si>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</si>
  <si>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</si>
  <si>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</si>
  <si>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</si>
  <si>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</si>
  <si>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</si>
  <si>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</si>
  <si>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</si>
  <si>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</si>
  <si>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</si>
  <si>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</si>
  <si>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</si>
  <si>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</si>
  <si>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</si>
  <si>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</si>
  <si>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</si>
  <si>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</si>
  <si>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</si>
  <si>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</si>
  <si>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</si>
  <si>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</si>
  <si>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</si>
  <si>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</si>
  <si>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Supplying, fixing, testing and commissioning of following valves,
in the chilled water plumbing duly insulated to the same specifications as the connected piping and adequately supported as per specifications.(BALL VALVE (MANUAL) with C I body SS Disc, Nitrile Rubber Seal &amp; O- Ring PN 16 pressure rating for chilled water circulation as specified, 32mm dia)</t>
  </si>
  <si>
    <t>Supplying, fixing, testing and commissioning of following strainer, in the chilled water plumbing duly insulated to the same specifications as the connected piping and adequately supported as per specifications.(Y - STRAINER of Ductile CI Body flanged ends with stainless steel strainer for chilled water circulation including insulation as specified, 65mm dia)</t>
  </si>
  <si>
    <t>Supply, Installation, Testing and Commissioning of following sizes
electronic, self-balancing, pressure independent type dynamic
balancing valve with integrated 2 way modualating control valve in a single body. The actuator shall be capable of accepting upto 10V DC and upto 20mA electric signal and shall provide similar transduced feedback output to control system. Maximum close off pressure shall not be less than 6 Bar for upto 50 mm valves and 7 Bar for 65 mm &amp; above. Valves should have pressure rating of 25 Bar minimum.(65mm dia)</t>
  </si>
  <si>
    <t>Supply, Installation, Testing and Commissioning of following sizes
electronic, self-balancing, pressure independent type dynamic
balancing valve with integrated 2 way modualating control valve in a single body. The actuator shall be capable of accepting upto 10V DC and upto 20mA electric signal and shall provide similar transduced feedback output to control system. Maximum close off pressure shall not be less than 6 Bar for upto 50 mm valves and 7 Bar for 65 mm &amp; above. Valves should have pressure rating of 25 Bar minimum.(32mm dia)</t>
  </si>
  <si>
    <t>Supply, laying, connections and testing of following cables(2 Core x 1.0 sq.mm, armoured ATC conductor multistranded, twisted shielded cable)</t>
  </si>
  <si>
    <t>Supply, laying, connections and testing of following cables(3 Core x 1.5 Sqmm, armoured ATC conductor multistranded  cable)</t>
  </si>
  <si>
    <t>Supply, laying, connections and testing of following cables(3 Core x 2.5 Sqmm PVC insulated Copper Flexible cable )</t>
  </si>
  <si>
    <t>Supply, laying, connections and testing of following cables (4 Core x  6 Sqmm XLPE insulated, Copper conductor, armoured cable )</t>
  </si>
  <si>
    <t>Supplying and fixing of following size of medium class PVC conduit along with accessories in surface/recess including cutting the wall and making good the same in case of recessed conduit as required. (25mm dia)</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</si>
</sst>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mbria"/>
      <family val="1"/>
    </font>
    <font>
      <b/>
      <sz val="11"/>
      <name val="Cambria"/>
      <family val="1"/>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00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27"/>
        <bgColor indexed="64"/>
      </patternFill>
    </fill>
    <fill>
      <patternFill patternType="solid">
        <fgColor indexed="1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medium">
        <color indexed="8"/>
      </right>
      <top>
        <color indexed="63"/>
      </top>
      <bottom>
        <color indexed="63"/>
      </bottom>
    </border>
    <border>
      <left>
        <color indexed="63"/>
      </left>
      <right style="medium">
        <color indexed="8"/>
      </right>
      <top style="thin">
        <color indexed="8"/>
      </top>
      <bottom style="thin">
        <color indexed="8"/>
      </bottom>
    </border>
    <border>
      <left>
        <color indexed="63"/>
      </left>
      <right style="thin">
        <color indexed="8"/>
      </right>
      <top>
        <color indexed="63"/>
      </top>
      <bottom>
        <color indexed="63"/>
      </bottom>
    </border>
    <border>
      <left>
        <color indexed="63"/>
      </left>
      <right style="medium">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1" fillId="0" borderId="0">
      <alignment/>
      <protection/>
    </xf>
    <xf numFmtId="0" fontId="23" fillId="0" borderId="0">
      <alignment/>
      <protection/>
    </xf>
    <xf numFmtId="0" fontId="0" fillId="32" borderId="7" applyNumberFormat="0" applyFont="0" applyAlignment="0" applyProtection="0"/>
    <xf numFmtId="0" fontId="62"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0">
    <xf numFmtId="0" fontId="0" fillId="0" borderId="0" xfId="0" applyAlignment="1">
      <alignment/>
    </xf>
    <xf numFmtId="0" fontId="0" fillId="0" borderId="0" xfId="57" applyNumberFormat="1" applyFill="1">
      <alignment/>
      <protection/>
    </xf>
    <xf numFmtId="0" fontId="1" fillId="0" borderId="0" xfId="62"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0"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0" borderId="11" xfId="57" applyNumberFormat="1" applyFont="1" applyFill="1" applyBorder="1" applyAlignment="1">
      <alignment horizontal="center" vertical="top" wrapText="1"/>
      <protection/>
    </xf>
    <xf numFmtId="0" fontId="7" fillId="33" borderId="11" xfId="57" applyNumberFormat="1" applyFont="1" applyFill="1" applyBorder="1" applyAlignment="1">
      <alignment horizontal="center"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0" fontId="4" fillId="0" borderId="0" xfId="57" applyNumberFormat="1" applyFont="1" applyFill="1" applyAlignment="1" applyProtection="1">
      <alignment vertical="top"/>
      <protection/>
    </xf>
    <xf numFmtId="0" fontId="5" fillId="0" borderId="0" xfId="57" applyNumberFormat="1" applyFont="1" applyFill="1" applyAlignment="1" applyProtection="1">
      <alignment vertical="top"/>
      <protection/>
    </xf>
    <xf numFmtId="2" fontId="4" fillId="0" borderId="12" xfId="62" applyNumberFormat="1" applyFont="1" applyFill="1" applyBorder="1" applyAlignment="1">
      <alignment vertical="top" readingOrder="1"/>
      <protection/>
    </xf>
    <xf numFmtId="2" fontId="7" fillId="0" borderId="12" xfId="57" applyNumberFormat="1" applyFont="1" applyFill="1" applyBorder="1" applyAlignment="1" applyProtection="1">
      <alignment horizontal="right" vertical="top"/>
      <protection locked="0"/>
    </xf>
    <xf numFmtId="2" fontId="7" fillId="0" borderId="12" xfId="57" applyNumberFormat="1" applyFont="1" applyFill="1" applyBorder="1" applyAlignment="1" applyProtection="1">
      <alignment horizontal="right" vertical="top"/>
      <protection/>
    </xf>
    <xf numFmtId="2" fontId="4" fillId="0" borderId="12" xfId="62" applyNumberFormat="1" applyFont="1" applyFill="1" applyBorder="1" applyAlignment="1">
      <alignment vertical="top"/>
      <protection/>
    </xf>
    <xf numFmtId="2" fontId="4" fillId="0" borderId="12" xfId="57" applyNumberFormat="1" applyFont="1" applyFill="1" applyBorder="1" applyAlignment="1">
      <alignment vertical="top"/>
      <protection/>
    </xf>
    <xf numFmtId="2" fontId="7" fillId="0" borderId="12" xfId="57" applyNumberFormat="1" applyFont="1" applyFill="1" applyBorder="1" applyAlignment="1" applyProtection="1">
      <alignment horizontal="left" vertical="top"/>
      <protection locked="0"/>
    </xf>
    <xf numFmtId="0" fontId="7" fillId="33" borderId="10" xfId="57" applyNumberFormat="1" applyFont="1" applyFill="1" applyBorder="1" applyAlignment="1">
      <alignment horizontal="center" vertical="top" wrapText="1"/>
      <protection/>
    </xf>
    <xf numFmtId="0" fontId="7" fillId="33" borderId="12" xfId="57" applyNumberFormat="1" applyFont="1" applyFill="1" applyBorder="1" applyAlignment="1">
      <alignment horizontal="center" vertical="top" wrapText="1"/>
      <protection/>
    </xf>
    <xf numFmtId="0" fontId="4" fillId="0" borderId="0" xfId="57" applyNumberFormat="1" applyFont="1" applyFill="1" applyAlignment="1">
      <alignment wrapText="1"/>
      <protection/>
    </xf>
    <xf numFmtId="2" fontId="7" fillId="34" borderId="12" xfId="57" applyNumberFormat="1" applyFont="1" applyFill="1" applyBorder="1" applyAlignment="1" applyProtection="1">
      <alignment horizontal="center" vertical="top"/>
      <protection locked="0"/>
    </xf>
    <xf numFmtId="0" fontId="7" fillId="35" borderId="10" xfId="57" applyNumberFormat="1" applyFont="1" applyFill="1" applyBorder="1" applyAlignment="1">
      <alignment horizontal="center" vertical="center" wrapText="1"/>
      <protection/>
    </xf>
    <xf numFmtId="0" fontId="7" fillId="0" borderId="10" xfId="57" applyNumberFormat="1" applyFont="1" applyFill="1" applyBorder="1" applyAlignment="1">
      <alignment horizontal="center" vertical="center" wrapText="1"/>
      <protection/>
    </xf>
    <xf numFmtId="0" fontId="7" fillId="35" borderId="13" xfId="62" applyNumberFormat="1" applyFont="1" applyFill="1" applyBorder="1" applyAlignment="1">
      <alignment horizontal="center" vertical="center" wrapText="1"/>
      <protection/>
    </xf>
    <xf numFmtId="0" fontId="13" fillId="35" borderId="10" xfId="62" applyNumberFormat="1" applyFont="1" applyFill="1" applyBorder="1" applyAlignment="1">
      <alignment horizontal="center" vertical="center" wrapText="1"/>
      <protection/>
    </xf>
    <xf numFmtId="0" fontId="7" fillId="0" borderId="14" xfId="62" applyNumberFormat="1" applyFont="1" applyFill="1" applyBorder="1" applyAlignment="1">
      <alignment horizontal="left" vertical="top"/>
      <protection/>
    </xf>
    <xf numFmtId="0" fontId="7" fillId="0" borderId="15" xfId="62" applyNumberFormat="1" applyFont="1" applyFill="1" applyBorder="1" applyAlignment="1">
      <alignment horizontal="left" vertical="top"/>
      <protection/>
    </xf>
    <xf numFmtId="0" fontId="15" fillId="0" borderId="16" xfId="57" applyNumberFormat="1" applyFont="1" applyFill="1" applyBorder="1" applyAlignment="1" applyProtection="1">
      <alignment vertical="top"/>
      <protection/>
    </xf>
    <xf numFmtId="0" fontId="18" fillId="34" borderId="17" xfId="70" applyNumberFormat="1" applyFont="1" applyFill="1" applyBorder="1" applyAlignment="1" applyProtection="1">
      <alignment horizontal="center" vertical="center"/>
      <protection/>
    </xf>
    <xf numFmtId="0" fontId="15" fillId="0" borderId="17" xfId="62" applyNumberFormat="1" applyFont="1" applyFill="1" applyBorder="1" applyAlignment="1">
      <alignment vertical="top"/>
      <protection/>
    </xf>
    <xf numFmtId="0" fontId="4" fillId="0" borderId="17" xfId="57" applyNumberFormat="1" applyFont="1" applyFill="1" applyBorder="1" applyAlignment="1" applyProtection="1">
      <alignment vertical="top"/>
      <protection/>
    </xf>
    <xf numFmtId="0" fontId="12" fillId="0" borderId="17" xfId="62" applyNumberFormat="1" applyFont="1" applyFill="1" applyBorder="1" applyAlignment="1" applyProtection="1">
      <alignment vertical="center" wrapText="1"/>
      <protection locked="0"/>
    </xf>
    <xf numFmtId="0" fontId="16" fillId="0" borderId="17" xfId="62" applyNumberFormat="1" applyFont="1" applyFill="1" applyBorder="1" applyAlignment="1" applyProtection="1">
      <alignment vertical="center" wrapText="1"/>
      <protection/>
    </xf>
    <xf numFmtId="0" fontId="4" fillId="0" borderId="12" xfId="62" applyNumberFormat="1" applyFont="1" applyFill="1" applyBorder="1" applyAlignment="1">
      <alignment vertical="top"/>
      <protection/>
    </xf>
    <xf numFmtId="0" fontId="14" fillId="0" borderId="12" xfId="62" applyNumberFormat="1" applyFont="1" applyFill="1" applyBorder="1" applyAlignment="1">
      <alignment vertical="top"/>
      <protection/>
    </xf>
    <xf numFmtId="0" fontId="4" fillId="0" borderId="12" xfId="57" applyNumberFormat="1" applyFont="1" applyFill="1" applyBorder="1" applyAlignment="1">
      <alignment vertical="top"/>
      <protection/>
    </xf>
    <xf numFmtId="0" fontId="43" fillId="0" borderId="18" xfId="62" applyNumberFormat="1" applyFont="1" applyFill="1" applyBorder="1" applyAlignment="1">
      <alignment horizontal="center" vertical="center"/>
      <protection/>
    </xf>
    <xf numFmtId="0" fontId="43" fillId="0" borderId="12" xfId="62" applyNumberFormat="1" applyFont="1" applyFill="1" applyBorder="1" applyAlignment="1">
      <alignment horizontal="center" vertical="center"/>
      <protection/>
    </xf>
    <xf numFmtId="0" fontId="16" fillId="0" borderId="17" xfId="62" applyNumberFormat="1" applyFont="1" applyFill="1" applyBorder="1" applyAlignment="1" applyProtection="1">
      <alignment horizontal="center" vertical="center" wrapText="1"/>
      <protection locked="0"/>
    </xf>
    <xf numFmtId="0" fontId="17" fillId="34" borderId="17" xfId="62" applyNumberFormat="1" applyFont="1" applyFill="1" applyBorder="1" applyAlignment="1" applyProtection="1">
      <alignment horizontal="center" vertical="center" wrapText="1"/>
      <protection locked="0"/>
    </xf>
    <xf numFmtId="0" fontId="7" fillId="33" borderId="11" xfId="57" applyNumberFormat="1" applyFont="1" applyFill="1" applyBorder="1" applyAlignment="1">
      <alignment horizontal="center" vertical="center" wrapText="1"/>
      <protection/>
    </xf>
    <xf numFmtId="0" fontId="7" fillId="33" borderId="10" xfId="57" applyNumberFormat="1" applyFont="1" applyFill="1" applyBorder="1" applyAlignment="1">
      <alignment horizontal="center" vertical="center" wrapText="1"/>
      <protection/>
    </xf>
    <xf numFmtId="0" fontId="4" fillId="0" borderId="12" xfId="57" applyNumberFormat="1" applyFont="1" applyFill="1" applyBorder="1" applyAlignment="1">
      <alignment horizontal="center" vertical="center"/>
      <protection/>
    </xf>
    <xf numFmtId="0" fontId="4" fillId="0" borderId="12" xfId="62" applyNumberFormat="1" applyFont="1" applyFill="1" applyBorder="1" applyAlignment="1">
      <alignment horizontal="center" vertical="center"/>
      <protection/>
    </xf>
    <xf numFmtId="0" fontId="0" fillId="0" borderId="0" xfId="57" applyNumberFormat="1" applyFill="1" applyAlignment="1">
      <alignment horizontal="center" vertical="center"/>
      <protection/>
    </xf>
    <xf numFmtId="0" fontId="12" fillId="0" borderId="17" xfId="70" applyNumberFormat="1" applyFont="1" applyFill="1" applyBorder="1" applyAlignment="1" applyProtection="1">
      <alignment horizontal="center" vertical="center" wrapText="1"/>
      <protection locked="0"/>
    </xf>
    <xf numFmtId="2" fontId="7" fillId="0" borderId="12" xfId="57" applyNumberFormat="1" applyFont="1" applyFill="1" applyBorder="1" applyAlignment="1" applyProtection="1">
      <alignment horizontal="center" vertical="center"/>
      <protection locked="0"/>
    </xf>
    <xf numFmtId="2" fontId="7" fillId="0" borderId="12" xfId="62" applyNumberFormat="1" applyFont="1" applyFill="1" applyBorder="1" applyAlignment="1">
      <alignment horizontal="center" vertical="center"/>
      <protection/>
    </xf>
    <xf numFmtId="2" fontId="14" fillId="0" borderId="12" xfId="62" applyNumberFormat="1" applyFont="1" applyFill="1" applyBorder="1" applyAlignment="1">
      <alignment horizontal="center" vertical="center"/>
      <protection/>
    </xf>
    <xf numFmtId="0" fontId="19" fillId="0" borderId="19" xfId="62" applyNumberFormat="1" applyFont="1" applyFill="1" applyBorder="1" applyAlignment="1">
      <alignment horizontal="center" vertical="center"/>
      <protection/>
    </xf>
    <xf numFmtId="2" fontId="7" fillId="0" borderId="20" xfId="60" applyNumberFormat="1" applyFont="1" applyFill="1" applyBorder="1" applyAlignment="1">
      <alignment horizontal="center" vertical="center"/>
      <protection/>
    </xf>
    <xf numFmtId="0" fontId="14" fillId="0" borderId="21" xfId="62" applyNumberFormat="1" applyFont="1" applyFill="1" applyBorder="1" applyAlignment="1">
      <alignment horizontal="center" vertical="center"/>
      <protection/>
    </xf>
    <xf numFmtId="0" fontId="4" fillId="0" borderId="11" xfId="62" applyNumberFormat="1" applyFont="1" applyFill="1" applyBorder="1" applyAlignment="1">
      <alignment horizontal="center" vertical="center" wrapText="1"/>
      <protection/>
    </xf>
    <xf numFmtId="0" fontId="4" fillId="0" borderId="12" xfId="62" applyNumberFormat="1" applyFont="1" applyFill="1" applyBorder="1" applyAlignment="1">
      <alignment horizontal="center" vertical="center" wrapText="1"/>
      <protection/>
    </xf>
    <xf numFmtId="0" fontId="4" fillId="0" borderId="17" xfId="62" applyNumberFormat="1" applyFont="1" applyFill="1" applyBorder="1" applyAlignment="1">
      <alignment horizontal="center" vertical="center" wrapText="1"/>
      <protection/>
    </xf>
    <xf numFmtId="0" fontId="7" fillId="0" borderId="18" xfId="62" applyNumberFormat="1" applyFont="1" applyFill="1" applyBorder="1" applyAlignment="1" applyProtection="1">
      <alignment horizontal="left" vertical="center" wrapText="1"/>
      <protection/>
    </xf>
    <xf numFmtId="0" fontId="4" fillId="0" borderId="12" xfId="57" applyNumberFormat="1" applyFont="1" applyFill="1" applyBorder="1" applyAlignment="1">
      <alignment vertical="center"/>
      <protection/>
    </xf>
    <xf numFmtId="0" fontId="5" fillId="0" borderId="12" xfId="57" applyNumberFormat="1" applyFont="1" applyFill="1" applyBorder="1" applyAlignment="1" applyProtection="1">
      <alignment vertical="center"/>
      <protection locked="0"/>
    </xf>
    <xf numFmtId="0" fontId="5" fillId="0" borderId="12" xfId="57" applyNumberFormat="1" applyFont="1" applyFill="1" applyBorder="1" applyAlignment="1">
      <alignment vertical="center"/>
      <protection/>
    </xf>
    <xf numFmtId="0" fontId="6" fillId="0" borderId="12" xfId="62" applyNumberFormat="1" applyFont="1" applyFill="1" applyBorder="1" applyAlignment="1" applyProtection="1">
      <alignment horizontal="center" vertical="center"/>
      <protection/>
    </xf>
    <xf numFmtId="0" fontId="7" fillId="0" borderId="12" xfId="57" applyNumberFormat="1" applyFont="1" applyFill="1" applyBorder="1" applyAlignment="1">
      <alignment vertical="center"/>
      <protection/>
    </xf>
    <xf numFmtId="0" fontId="7" fillId="0" borderId="12" xfId="57" applyNumberFormat="1" applyFont="1" applyFill="1" applyBorder="1" applyAlignment="1">
      <alignment horizontal="center" vertical="center"/>
      <protection/>
    </xf>
    <xf numFmtId="174" fontId="43" fillId="0" borderId="12" xfId="62" applyNumberFormat="1" applyFont="1" applyFill="1" applyBorder="1" applyAlignment="1">
      <alignment horizontal="center" vertical="center"/>
      <protection/>
    </xf>
    <xf numFmtId="2" fontId="7" fillId="0" borderId="22" xfId="60" applyNumberFormat="1" applyFont="1" applyFill="1" applyBorder="1" applyAlignment="1">
      <alignment horizontal="center" vertical="center"/>
      <protection/>
    </xf>
    <xf numFmtId="0" fontId="4" fillId="0" borderId="10" xfId="62" applyNumberFormat="1" applyFont="1" applyFill="1" applyBorder="1" applyAlignment="1">
      <alignment horizontal="center" vertical="center" wrapText="1"/>
      <protection/>
    </xf>
    <xf numFmtId="2" fontId="7" fillId="0" borderId="12" xfId="60" applyNumberFormat="1" applyFont="1" applyFill="1" applyBorder="1" applyAlignment="1">
      <alignment horizontal="center" vertical="center"/>
      <protection/>
    </xf>
    <xf numFmtId="0" fontId="44" fillId="0" borderId="23" xfId="57" applyNumberFormat="1" applyFont="1" applyFill="1" applyBorder="1" applyAlignment="1">
      <alignment horizontal="center" vertical="top" wrapText="1"/>
      <protection/>
    </xf>
    <xf numFmtId="0" fontId="44" fillId="0" borderId="12" xfId="57" applyNumberFormat="1" applyFont="1" applyFill="1" applyBorder="1" applyAlignment="1">
      <alignment horizontal="center" vertical="top" wrapText="1"/>
      <protection/>
    </xf>
    <xf numFmtId="0" fontId="4" fillId="0" borderId="12" xfId="57" applyFont="1" applyFill="1" applyBorder="1" applyAlignment="1">
      <alignment horizontal="justify" vertical="center" wrapText="1"/>
      <protection/>
    </xf>
    <xf numFmtId="0" fontId="66" fillId="0" borderId="12" xfId="0" applyFont="1" applyFill="1" applyBorder="1" applyAlignment="1">
      <alignment vertical="center" wrapText="1"/>
    </xf>
    <xf numFmtId="0" fontId="66" fillId="0" borderId="12" xfId="0" applyFont="1" applyFill="1" applyBorder="1" applyAlignment="1">
      <alignment horizontal="center" vertical="center"/>
    </xf>
    <xf numFmtId="0" fontId="4" fillId="0" borderId="12" xfId="59" applyFont="1" applyFill="1" applyBorder="1" applyAlignment="1">
      <alignment horizontal="justify" vertical="center" wrapText="1"/>
      <protection/>
    </xf>
    <xf numFmtId="0" fontId="67" fillId="0" borderId="12" xfId="0" applyFont="1" applyFill="1" applyBorder="1" applyAlignment="1">
      <alignment horizontal="justify" vertical="center" wrapText="1"/>
    </xf>
    <xf numFmtId="0" fontId="66" fillId="0" borderId="12" xfId="0" applyFont="1" applyFill="1" applyBorder="1" applyAlignment="1">
      <alignment horizontal="left" vertical="center" wrapText="1"/>
    </xf>
    <xf numFmtId="0" fontId="4" fillId="0" borderId="12" xfId="64" applyFont="1" applyFill="1" applyBorder="1" applyAlignment="1">
      <alignment vertical="center" wrapText="1"/>
      <protection/>
    </xf>
    <xf numFmtId="0" fontId="67" fillId="0" borderId="12" xfId="0" applyFont="1" applyFill="1" applyBorder="1" applyAlignment="1">
      <alignment vertical="center" wrapText="1"/>
    </xf>
    <xf numFmtId="0" fontId="11" fillId="0" borderId="11" xfId="57" applyNumberFormat="1" applyFont="1" applyFill="1" applyBorder="1" applyAlignment="1">
      <alignment horizontal="center" vertical="center" wrapText="1"/>
      <protection/>
    </xf>
    <xf numFmtId="0" fontId="14" fillId="0" borderId="18" xfId="62" applyNumberFormat="1" applyFont="1" applyFill="1" applyBorder="1" applyAlignment="1">
      <alignment horizontal="center" vertical="center" wrapText="1"/>
      <protection/>
    </xf>
    <xf numFmtId="0" fontId="14" fillId="0" borderId="24" xfId="62" applyNumberFormat="1" applyFont="1" applyFill="1" applyBorder="1" applyAlignment="1">
      <alignment horizontal="center" vertical="center" wrapText="1"/>
      <protection/>
    </xf>
    <xf numFmtId="0" fontId="14" fillId="0" borderId="23" xfId="62" applyNumberFormat="1" applyFont="1" applyFill="1" applyBorder="1" applyAlignment="1">
      <alignment horizontal="center" vertical="center" wrapText="1"/>
      <protection/>
    </xf>
    <xf numFmtId="0" fontId="3" fillId="0" borderId="12" xfId="57" applyNumberFormat="1" applyFont="1" applyFill="1" applyBorder="1" applyAlignment="1">
      <alignment horizontal="center" vertical="top"/>
      <protection/>
    </xf>
    <xf numFmtId="0" fontId="8" fillId="0" borderId="12" xfId="57" applyNumberFormat="1" applyFont="1" applyFill="1" applyBorder="1" applyAlignment="1">
      <alignment horizontal="left" vertical="center" wrapText="1"/>
      <protection/>
    </xf>
    <xf numFmtId="0" fontId="10" fillId="0" borderId="15" xfId="57" applyNumberFormat="1" applyFont="1" applyFill="1" applyBorder="1" applyAlignment="1" applyProtection="1">
      <alignment horizontal="center" wrapText="1"/>
      <protection locked="0"/>
    </xf>
    <xf numFmtId="0" fontId="7" fillId="36" borderId="11" xfId="62" applyNumberFormat="1" applyFont="1" applyFill="1" applyBorder="1" applyAlignment="1" applyProtection="1">
      <alignment horizontal="left" vertical="top"/>
      <protection locked="0"/>
    </xf>
    <xf numFmtId="0" fontId="7" fillId="37" borderId="18" xfId="62" applyNumberFormat="1" applyFont="1" applyFill="1" applyBorder="1" applyAlignment="1">
      <alignment horizontal="center" vertical="center" wrapText="1"/>
      <protection/>
    </xf>
    <xf numFmtId="0" fontId="7" fillId="0" borderId="23" xfId="62" applyNumberFormat="1" applyFont="1" applyFill="1" applyBorder="1" applyAlignment="1">
      <alignment horizontal="center" vertical="center" wrapText="1"/>
      <protection/>
    </xf>
    <xf numFmtId="0" fontId="7" fillId="37" borderId="25" xfId="62" applyNumberFormat="1" applyFont="1" applyFill="1" applyBorder="1" applyAlignment="1">
      <alignment horizontal="center" vertical="center"/>
      <protection/>
    </xf>
    <xf numFmtId="0" fontId="7" fillId="0" borderId="26" xfId="62" applyNumberFormat="1" applyFont="1" applyFill="1" applyBorder="1" applyAlignment="1">
      <alignment horizontal="center" vertical="center"/>
      <protection/>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3" xfId="60"/>
    <cellStyle name="Normal 3 2" xfId="61"/>
    <cellStyle name="Normal 4" xfId="62"/>
    <cellStyle name="Normal 5" xfId="63"/>
    <cellStyle name="Normal_Fid-TD-BMS BOQ.final" xfId="64"/>
    <cellStyle name="Note" xfId="65"/>
    <cellStyle name="Output" xfId="66"/>
    <cellStyle name="Percent" xfId="67"/>
    <cellStyle name="Percent 2" xfId="68"/>
    <cellStyle name="Percent 2 2" xfId="69"/>
    <cellStyle name="Percent 3" xfId="70"/>
    <cellStyle name="Percent 3 2"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59"/>
  <sheetViews>
    <sheetView showGridLines="0" zoomScale="90" zoomScaleNormal="90" zoomScalePageLayoutView="0" workbookViewId="0" topLeftCell="A1">
      <selection activeCell="B8" sqref="B8:BC8"/>
    </sheetView>
  </sheetViews>
  <sheetFormatPr defaultColWidth="9.140625" defaultRowHeight="15"/>
  <cols>
    <col min="1" max="1" width="12.7109375" style="1" customWidth="1"/>
    <col min="2" max="2" width="72.140625" style="1" customWidth="1"/>
    <col min="3" max="3" width="17.00390625" style="1" hidden="1" customWidth="1"/>
    <col min="4" max="4" width="12.28125" style="54" customWidth="1"/>
    <col min="5" max="5" width="10.140625" style="54" customWidth="1"/>
    <col min="6" max="6" width="15.140625" style="1" hidden="1" customWidth="1"/>
    <col min="7" max="10" width="9.140625" style="1" hidden="1" customWidth="1"/>
    <col min="11" max="11" width="11.57421875" style="1" hidden="1" customWidth="1"/>
    <col min="12" max="12" width="23.140625" style="54" customWidth="1"/>
    <col min="13" max="13" width="17.8515625" style="1" customWidth="1"/>
    <col min="14" max="14" width="12.28125" style="2" hidden="1" customWidth="1"/>
    <col min="15" max="15" width="22.140625" style="1" customWidth="1"/>
    <col min="16" max="16" width="23.28125" style="1" hidden="1" customWidth="1"/>
    <col min="17" max="17" width="12.28125" style="1" hidden="1" customWidth="1"/>
    <col min="18" max="18" width="20.7109375" style="1" hidden="1" customWidth="1"/>
    <col min="19" max="19" width="12.8515625" style="1" hidden="1" customWidth="1"/>
    <col min="20" max="20" width="12.28125" style="1" hidden="1" customWidth="1"/>
    <col min="21" max="52" width="9.140625" style="1" hidden="1" customWidth="1"/>
    <col min="53" max="53" width="18.28125" style="54" customWidth="1"/>
    <col min="54" max="54" width="19.421875" style="54" customWidth="1"/>
    <col min="55" max="55" width="50.140625" style="54" customWidth="1"/>
    <col min="56" max="238" width="9.140625" style="1" customWidth="1"/>
    <col min="239" max="243" width="9.140625" style="3" customWidth="1"/>
    <col min="244" max="16384" width="9.140625" style="1" customWidth="1"/>
  </cols>
  <sheetData>
    <row r="1" spans="1:243" s="4" customFormat="1" ht="30" customHeight="1">
      <c r="A1" s="90" t="str">
        <f>B2&amp;" BoQ"</f>
        <v>Item Wise BoQ</v>
      </c>
      <c r="B1" s="90"/>
      <c r="C1" s="90"/>
      <c r="D1" s="90"/>
      <c r="E1" s="90"/>
      <c r="F1" s="90"/>
      <c r="G1" s="90"/>
      <c r="H1" s="90"/>
      <c r="I1" s="90"/>
      <c r="J1" s="90"/>
      <c r="K1" s="90"/>
      <c r="L1" s="90"/>
      <c r="M1" s="66"/>
      <c r="N1" s="66"/>
      <c r="O1" s="67"/>
      <c r="P1" s="67"/>
      <c r="Q1" s="68"/>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52"/>
      <c r="BB1" s="52"/>
      <c r="BC1" s="52"/>
      <c r="IE1" s="5"/>
      <c r="IF1" s="5"/>
      <c r="IG1" s="5"/>
      <c r="IH1" s="5"/>
      <c r="II1" s="5"/>
    </row>
    <row r="2" spans="1:55" s="4" customFormat="1" ht="25.5" customHeight="1" hidden="1">
      <c r="A2" s="69" t="s">
        <v>0</v>
      </c>
      <c r="B2" s="69" t="s">
        <v>1</v>
      </c>
      <c r="C2" s="69" t="s">
        <v>2</v>
      </c>
      <c r="D2" s="69" t="s">
        <v>3</v>
      </c>
      <c r="E2" s="69" t="s">
        <v>4</v>
      </c>
      <c r="F2" s="66"/>
      <c r="G2" s="66"/>
      <c r="H2" s="66"/>
      <c r="I2" s="66"/>
      <c r="J2" s="70"/>
      <c r="K2" s="70"/>
      <c r="L2" s="71"/>
      <c r="M2" s="66"/>
      <c r="N2" s="66"/>
      <c r="O2" s="67"/>
      <c r="P2" s="67"/>
      <c r="Q2" s="68"/>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52"/>
      <c r="BB2" s="52"/>
      <c r="BC2" s="52"/>
    </row>
    <row r="3" spans="1:243" s="4" customFormat="1" ht="30" customHeight="1" hidden="1">
      <c r="A3" s="66" t="s">
        <v>5</v>
      </c>
      <c r="B3" s="66"/>
      <c r="C3" s="66"/>
      <c r="D3" s="52"/>
      <c r="E3" s="52"/>
      <c r="F3" s="66"/>
      <c r="G3" s="66"/>
      <c r="H3" s="66"/>
      <c r="I3" s="66"/>
      <c r="J3" s="66"/>
      <c r="K3" s="66"/>
      <c r="L3" s="52"/>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52"/>
      <c r="BB3" s="52"/>
      <c r="BC3" s="52"/>
      <c r="IE3" s="5"/>
      <c r="IF3" s="5"/>
      <c r="IG3" s="5"/>
      <c r="IH3" s="5"/>
      <c r="II3" s="5"/>
    </row>
    <row r="4" spans="1:243" s="6" customFormat="1" ht="30" customHeight="1">
      <c r="A4" s="91" t="s">
        <v>46</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7"/>
      <c r="IF4" s="7"/>
      <c r="IG4" s="7"/>
      <c r="IH4" s="7"/>
      <c r="II4" s="7"/>
    </row>
    <row r="5" spans="1:243" s="6" customFormat="1" ht="41.25" customHeight="1">
      <c r="A5" s="91" t="s">
        <v>58</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7"/>
      <c r="IF5" s="7"/>
      <c r="IG5" s="7"/>
      <c r="IH5" s="7"/>
      <c r="II5" s="7"/>
    </row>
    <row r="6" spans="1:243" s="6" customFormat="1" ht="30" customHeight="1">
      <c r="A6" s="91" t="s">
        <v>59</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7"/>
      <c r="IF6" s="7"/>
      <c r="IG6" s="7"/>
      <c r="IH6" s="7"/>
      <c r="II6" s="7"/>
    </row>
    <row r="7" spans="1:243" s="6" customFormat="1" ht="29.25" customHeight="1" hidden="1">
      <c r="A7" s="92" t="s">
        <v>6</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7"/>
      <c r="IF7" s="7"/>
      <c r="IG7" s="7"/>
      <c r="IH7" s="7"/>
      <c r="II7" s="7"/>
    </row>
    <row r="8" spans="1:243" s="8" customFormat="1" ht="50.25" customHeight="1">
      <c r="A8" s="65" t="s">
        <v>7</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IE8" s="9"/>
      <c r="IF8" s="9"/>
      <c r="IG8" s="9"/>
      <c r="IH8" s="9"/>
      <c r="II8" s="9"/>
    </row>
    <row r="9" spans="1:243" s="10" customFormat="1" ht="61.5" customHeight="1">
      <c r="A9" s="86" t="s">
        <v>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IE9" s="11"/>
      <c r="IF9" s="11"/>
      <c r="IG9" s="11"/>
      <c r="IH9" s="11"/>
      <c r="II9" s="11"/>
    </row>
    <row r="10" spans="1:243" s="13" customFormat="1" ht="45.75" customHeight="1">
      <c r="A10" s="12" t="s">
        <v>9</v>
      </c>
      <c r="B10" s="12" t="s">
        <v>10</v>
      </c>
      <c r="C10" s="12" t="s">
        <v>10</v>
      </c>
      <c r="D10" s="32" t="s">
        <v>9</v>
      </c>
      <c r="E10" s="32" t="s">
        <v>10</v>
      </c>
      <c r="F10" s="12" t="s">
        <v>11</v>
      </c>
      <c r="G10" s="12" t="s">
        <v>11</v>
      </c>
      <c r="H10" s="12" t="s">
        <v>12</v>
      </c>
      <c r="I10" s="12" t="s">
        <v>10</v>
      </c>
      <c r="J10" s="12" t="s">
        <v>9</v>
      </c>
      <c r="K10" s="12" t="s">
        <v>13</v>
      </c>
      <c r="L10" s="32" t="s">
        <v>10</v>
      </c>
      <c r="M10" s="12" t="s">
        <v>9</v>
      </c>
      <c r="N10" s="12" t="s">
        <v>11</v>
      </c>
      <c r="O10" s="12" t="s">
        <v>11</v>
      </c>
      <c r="P10" s="12" t="s">
        <v>11</v>
      </c>
      <c r="Q10" s="12" t="s">
        <v>11</v>
      </c>
      <c r="R10" s="12" t="s">
        <v>12</v>
      </c>
      <c r="S10" s="12" t="s">
        <v>12</v>
      </c>
      <c r="T10" s="12" t="s">
        <v>11</v>
      </c>
      <c r="U10" s="12" t="s">
        <v>11</v>
      </c>
      <c r="V10" s="12" t="s">
        <v>11</v>
      </c>
      <c r="W10" s="12" t="s">
        <v>11</v>
      </c>
      <c r="X10" s="12" t="s">
        <v>12</v>
      </c>
      <c r="Y10" s="12" t="s">
        <v>12</v>
      </c>
      <c r="Z10" s="12" t="s">
        <v>11</v>
      </c>
      <c r="AA10" s="12" t="s">
        <v>11</v>
      </c>
      <c r="AB10" s="12" t="s">
        <v>11</v>
      </c>
      <c r="AC10" s="12" t="s">
        <v>11</v>
      </c>
      <c r="AD10" s="12" t="s">
        <v>12</v>
      </c>
      <c r="AE10" s="12" t="s">
        <v>12</v>
      </c>
      <c r="AF10" s="12" t="s">
        <v>11</v>
      </c>
      <c r="AG10" s="12" t="s">
        <v>11</v>
      </c>
      <c r="AH10" s="12" t="s">
        <v>11</v>
      </c>
      <c r="AI10" s="12" t="s">
        <v>11</v>
      </c>
      <c r="AJ10" s="12" t="s">
        <v>12</v>
      </c>
      <c r="AK10" s="12" t="s">
        <v>12</v>
      </c>
      <c r="AL10" s="12" t="s">
        <v>11</v>
      </c>
      <c r="AM10" s="12" t="s">
        <v>11</v>
      </c>
      <c r="AN10" s="12" t="s">
        <v>11</v>
      </c>
      <c r="AO10" s="12" t="s">
        <v>11</v>
      </c>
      <c r="AP10" s="12" t="s">
        <v>12</v>
      </c>
      <c r="AQ10" s="12" t="s">
        <v>12</v>
      </c>
      <c r="AR10" s="12" t="s">
        <v>11</v>
      </c>
      <c r="AS10" s="12" t="s">
        <v>11</v>
      </c>
      <c r="AT10" s="12" t="s">
        <v>9</v>
      </c>
      <c r="AU10" s="12" t="s">
        <v>9</v>
      </c>
      <c r="AV10" s="12" t="s">
        <v>12</v>
      </c>
      <c r="AW10" s="12" t="s">
        <v>12</v>
      </c>
      <c r="AX10" s="12" t="s">
        <v>9</v>
      </c>
      <c r="AY10" s="12" t="s">
        <v>9</v>
      </c>
      <c r="AZ10" s="12" t="s">
        <v>14</v>
      </c>
      <c r="BA10" s="32" t="s">
        <v>9</v>
      </c>
      <c r="BB10" s="32" t="s">
        <v>9</v>
      </c>
      <c r="BC10" s="32" t="s">
        <v>10</v>
      </c>
      <c r="IE10" s="14"/>
      <c r="IF10" s="14"/>
      <c r="IG10" s="14"/>
      <c r="IH10" s="14"/>
      <c r="II10" s="14"/>
    </row>
    <row r="11" spans="1:243" s="10" customFormat="1" ht="94.5" customHeight="1">
      <c r="A11" s="32" t="s">
        <v>15</v>
      </c>
      <c r="B11" s="31" t="s">
        <v>16</v>
      </c>
      <c r="C11" s="31" t="s">
        <v>17</v>
      </c>
      <c r="D11" s="31" t="s">
        <v>18</v>
      </c>
      <c r="E11" s="31" t="s">
        <v>19</v>
      </c>
      <c r="F11" s="31" t="s">
        <v>20</v>
      </c>
      <c r="G11" s="31"/>
      <c r="H11" s="31"/>
      <c r="I11" s="31" t="s">
        <v>21</v>
      </c>
      <c r="J11" s="31" t="s">
        <v>22</v>
      </c>
      <c r="K11" s="31" t="s">
        <v>23</v>
      </c>
      <c r="L11" s="31" t="s">
        <v>42</v>
      </c>
      <c r="M11" s="33" t="s">
        <v>48</v>
      </c>
      <c r="N11" s="31" t="s">
        <v>24</v>
      </c>
      <c r="O11" s="31" t="s">
        <v>43</v>
      </c>
      <c r="P11" s="31" t="s">
        <v>41</v>
      </c>
      <c r="Q11" s="31" t="s">
        <v>25</v>
      </c>
      <c r="R11" s="31" t="s">
        <v>40</v>
      </c>
      <c r="S11" s="31" t="s">
        <v>26</v>
      </c>
      <c r="T11" s="31" t="s">
        <v>27</v>
      </c>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4" t="s">
        <v>44</v>
      </c>
      <c r="BB11" s="34" t="s">
        <v>45</v>
      </c>
      <c r="BC11" s="34" t="s">
        <v>28</v>
      </c>
      <c r="IE11" s="11"/>
      <c r="IF11" s="11"/>
      <c r="IG11" s="11"/>
      <c r="IH11" s="11"/>
      <c r="II11" s="11"/>
    </row>
    <row r="12" spans="1:243" s="13" customFormat="1" ht="27" customHeight="1">
      <c r="A12" s="15">
        <v>1</v>
      </c>
      <c r="B12" s="27">
        <v>2</v>
      </c>
      <c r="C12" s="16">
        <v>3</v>
      </c>
      <c r="D12" s="50">
        <v>4</v>
      </c>
      <c r="E12" s="51">
        <v>5</v>
      </c>
      <c r="F12" s="27">
        <v>6</v>
      </c>
      <c r="G12" s="27">
        <v>7</v>
      </c>
      <c r="H12" s="27">
        <v>8</v>
      </c>
      <c r="I12" s="27">
        <v>9</v>
      </c>
      <c r="J12" s="27">
        <v>10</v>
      </c>
      <c r="K12" s="27">
        <v>11</v>
      </c>
      <c r="L12" s="51">
        <v>12</v>
      </c>
      <c r="M12" s="27">
        <v>7</v>
      </c>
      <c r="N12" s="27">
        <v>8</v>
      </c>
      <c r="O12" s="27">
        <v>9</v>
      </c>
      <c r="P12" s="27">
        <v>10</v>
      </c>
      <c r="Q12" s="27">
        <v>11</v>
      </c>
      <c r="R12" s="27">
        <v>12</v>
      </c>
      <c r="S12" s="27">
        <v>13</v>
      </c>
      <c r="T12" s="27">
        <v>14</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51">
        <v>15</v>
      </c>
      <c r="BB12" s="50">
        <v>16</v>
      </c>
      <c r="BC12" s="50">
        <v>17</v>
      </c>
      <c r="IE12" s="14"/>
      <c r="IF12" s="14"/>
      <c r="IG12" s="14"/>
      <c r="IH12" s="14"/>
      <c r="II12" s="14"/>
    </row>
    <row r="13" spans="1:243" s="13" customFormat="1" ht="147" customHeight="1">
      <c r="A13" s="46">
        <v>1.1</v>
      </c>
      <c r="B13" s="83" t="s">
        <v>60</v>
      </c>
      <c r="C13" s="76" t="s">
        <v>39</v>
      </c>
      <c r="D13" s="80">
        <v>2</v>
      </c>
      <c r="E13" s="80" t="s">
        <v>55</v>
      </c>
      <c r="F13" s="21"/>
      <c r="G13" s="22"/>
      <c r="H13" s="23"/>
      <c r="I13" s="24" t="s">
        <v>30</v>
      </c>
      <c r="J13" s="25">
        <f>IF(I13="Less(-)",-1,1)</f>
        <v>1</v>
      </c>
      <c r="K13" s="26" t="s">
        <v>31</v>
      </c>
      <c r="L13" s="56" t="s">
        <v>4</v>
      </c>
      <c r="M13" s="30"/>
      <c r="N13" s="28"/>
      <c r="O13" s="30"/>
      <c r="P13" s="30"/>
      <c r="Q13" s="30"/>
      <c r="R13" s="30"/>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57">
        <f>+D13*M13</f>
        <v>0</v>
      </c>
      <c r="BB13" s="60">
        <f>+BA13+(BA13*O13%)</f>
        <v>0</v>
      </c>
      <c r="BC13" s="62" t="str">
        <f>SpellNumber(L13,BB13)</f>
        <v>INR Zero Only</v>
      </c>
      <c r="IA13" s="13">
        <v>1.1</v>
      </c>
      <c r="IB13" s="29" t="s">
        <v>60</v>
      </c>
      <c r="IC13" s="13" t="s">
        <v>39</v>
      </c>
      <c r="ID13" s="13">
        <v>2</v>
      </c>
      <c r="IE13" s="14" t="s">
        <v>55</v>
      </c>
      <c r="IF13" s="14"/>
      <c r="IG13" s="14"/>
      <c r="IH13" s="14"/>
      <c r="II13" s="14"/>
    </row>
    <row r="14" spans="1:243" s="13" customFormat="1" ht="148.5" customHeight="1">
      <c r="A14" s="47">
        <v>1.2</v>
      </c>
      <c r="B14" s="83" t="s">
        <v>61</v>
      </c>
      <c r="C14" s="77" t="s">
        <v>97</v>
      </c>
      <c r="D14" s="80">
        <v>2</v>
      </c>
      <c r="E14" s="80" t="s">
        <v>55</v>
      </c>
      <c r="F14" s="21"/>
      <c r="G14" s="22"/>
      <c r="H14" s="23"/>
      <c r="I14" s="24" t="s">
        <v>30</v>
      </c>
      <c r="J14" s="25">
        <f aca="true" t="shared" si="0" ref="J14:J56">IF(I14="Less(-)",-1,1)</f>
        <v>1</v>
      </c>
      <c r="K14" s="26" t="s">
        <v>31</v>
      </c>
      <c r="L14" s="56" t="s">
        <v>4</v>
      </c>
      <c r="M14" s="30"/>
      <c r="N14" s="28"/>
      <c r="O14" s="30"/>
      <c r="P14" s="30"/>
      <c r="Q14" s="30"/>
      <c r="R14" s="30"/>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57">
        <f aca="true" t="shared" si="1" ref="BA14:BA56">+D14*M14</f>
        <v>0</v>
      </c>
      <c r="BB14" s="60">
        <f aca="true" t="shared" si="2" ref="BB14:BB56">+BA14+(BA14*O14%)</f>
        <v>0</v>
      </c>
      <c r="BC14" s="62" t="str">
        <f aca="true" t="shared" si="3" ref="BC14:BC56">SpellNumber(L14,BB14)</f>
        <v>INR Zero Only</v>
      </c>
      <c r="IA14" s="13">
        <v>1.2</v>
      </c>
      <c r="IB14" s="29" t="s">
        <v>61</v>
      </c>
      <c r="IC14" s="13" t="s">
        <v>97</v>
      </c>
      <c r="ID14" s="13">
        <v>2</v>
      </c>
      <c r="IE14" s="14" t="s">
        <v>55</v>
      </c>
      <c r="IF14" s="14"/>
      <c r="IG14" s="14"/>
      <c r="IH14" s="14"/>
      <c r="II14" s="14"/>
    </row>
    <row r="15" spans="1:243" s="13" customFormat="1" ht="74.25" customHeight="1">
      <c r="A15" s="47">
        <v>1.3</v>
      </c>
      <c r="B15" s="79" t="s">
        <v>62</v>
      </c>
      <c r="C15" s="77" t="s">
        <v>98</v>
      </c>
      <c r="D15" s="80">
        <v>10</v>
      </c>
      <c r="E15" s="80" t="s">
        <v>55</v>
      </c>
      <c r="F15" s="21"/>
      <c r="G15" s="22"/>
      <c r="H15" s="23"/>
      <c r="I15" s="24" t="s">
        <v>30</v>
      </c>
      <c r="J15" s="25">
        <f t="shared" si="0"/>
        <v>1</v>
      </c>
      <c r="K15" s="26" t="s">
        <v>31</v>
      </c>
      <c r="L15" s="56" t="s">
        <v>4</v>
      </c>
      <c r="M15" s="30"/>
      <c r="N15" s="28"/>
      <c r="O15" s="30"/>
      <c r="P15" s="30"/>
      <c r="Q15" s="30"/>
      <c r="R15" s="30"/>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57">
        <f t="shared" si="1"/>
        <v>0</v>
      </c>
      <c r="BB15" s="60">
        <f t="shared" si="2"/>
        <v>0</v>
      </c>
      <c r="BC15" s="62" t="str">
        <f t="shared" si="3"/>
        <v>INR Zero Only</v>
      </c>
      <c r="IA15" s="13">
        <v>1.3</v>
      </c>
      <c r="IB15" s="29" t="s">
        <v>62</v>
      </c>
      <c r="IC15" s="13" t="s">
        <v>98</v>
      </c>
      <c r="ID15" s="13">
        <v>10</v>
      </c>
      <c r="IE15" s="14" t="s">
        <v>55</v>
      </c>
      <c r="IF15" s="14"/>
      <c r="IG15" s="14"/>
      <c r="IH15" s="14"/>
      <c r="II15" s="14"/>
    </row>
    <row r="16" spans="1:243" s="13" customFormat="1" ht="108" customHeight="1">
      <c r="A16" s="47">
        <v>1.4</v>
      </c>
      <c r="B16" s="78" t="s">
        <v>63</v>
      </c>
      <c r="C16" s="77" t="s">
        <v>49</v>
      </c>
      <c r="D16" s="80">
        <v>300</v>
      </c>
      <c r="E16" s="80" t="s">
        <v>54</v>
      </c>
      <c r="F16" s="21"/>
      <c r="G16" s="22"/>
      <c r="H16" s="23"/>
      <c r="I16" s="24" t="s">
        <v>30</v>
      </c>
      <c r="J16" s="25">
        <f t="shared" si="0"/>
        <v>1</v>
      </c>
      <c r="K16" s="26" t="s">
        <v>31</v>
      </c>
      <c r="L16" s="56" t="s">
        <v>4</v>
      </c>
      <c r="M16" s="30"/>
      <c r="N16" s="28"/>
      <c r="O16" s="30"/>
      <c r="P16" s="30"/>
      <c r="Q16" s="30"/>
      <c r="R16" s="30"/>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57">
        <f t="shared" si="1"/>
        <v>0</v>
      </c>
      <c r="BB16" s="60">
        <f t="shared" si="2"/>
        <v>0</v>
      </c>
      <c r="BC16" s="62" t="str">
        <f t="shared" si="3"/>
        <v>INR Zero Only</v>
      </c>
      <c r="IA16" s="13">
        <v>1.4</v>
      </c>
      <c r="IB16" s="29" t="s">
        <v>63</v>
      </c>
      <c r="IC16" s="13" t="s">
        <v>49</v>
      </c>
      <c r="ID16" s="13">
        <v>300</v>
      </c>
      <c r="IE16" s="14" t="s">
        <v>54</v>
      </c>
      <c r="IF16" s="14"/>
      <c r="IG16" s="14"/>
      <c r="IH16" s="14"/>
      <c r="II16" s="14"/>
    </row>
    <row r="17" spans="1:243" s="13" customFormat="1" ht="100.5" customHeight="1">
      <c r="A17" s="47">
        <v>1.5</v>
      </c>
      <c r="B17" s="78" t="s">
        <v>64</v>
      </c>
      <c r="C17" s="77" t="s">
        <v>50</v>
      </c>
      <c r="D17" s="80">
        <v>300</v>
      </c>
      <c r="E17" s="80" t="s">
        <v>54</v>
      </c>
      <c r="F17" s="21"/>
      <c r="G17" s="22"/>
      <c r="H17" s="23"/>
      <c r="I17" s="24" t="s">
        <v>30</v>
      </c>
      <c r="J17" s="25">
        <f t="shared" si="0"/>
        <v>1</v>
      </c>
      <c r="K17" s="26" t="s">
        <v>31</v>
      </c>
      <c r="L17" s="56" t="s">
        <v>4</v>
      </c>
      <c r="M17" s="30"/>
      <c r="N17" s="28"/>
      <c r="O17" s="30"/>
      <c r="P17" s="30"/>
      <c r="Q17" s="30"/>
      <c r="R17" s="30"/>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57">
        <f t="shared" si="1"/>
        <v>0</v>
      </c>
      <c r="BB17" s="60">
        <f t="shared" si="2"/>
        <v>0</v>
      </c>
      <c r="BC17" s="62" t="str">
        <f t="shared" si="3"/>
        <v>INR Zero Only</v>
      </c>
      <c r="IA17" s="13">
        <v>1.5</v>
      </c>
      <c r="IB17" s="29" t="s">
        <v>64</v>
      </c>
      <c r="IC17" s="13" t="s">
        <v>50</v>
      </c>
      <c r="ID17" s="13">
        <v>300</v>
      </c>
      <c r="IE17" s="14" t="s">
        <v>54</v>
      </c>
      <c r="IF17" s="14"/>
      <c r="IG17" s="14"/>
      <c r="IH17" s="14"/>
      <c r="II17" s="14"/>
    </row>
    <row r="18" spans="1:243" s="13" customFormat="1" ht="68.25" customHeight="1">
      <c r="A18" s="47">
        <v>1.6</v>
      </c>
      <c r="B18" s="83" t="s">
        <v>65</v>
      </c>
      <c r="C18" s="76" t="s">
        <v>51</v>
      </c>
      <c r="D18" s="80">
        <v>1</v>
      </c>
      <c r="E18" s="80" t="s">
        <v>55</v>
      </c>
      <c r="F18" s="21"/>
      <c r="G18" s="22"/>
      <c r="H18" s="23"/>
      <c r="I18" s="24" t="s">
        <v>30</v>
      </c>
      <c r="J18" s="25">
        <f t="shared" si="0"/>
        <v>1</v>
      </c>
      <c r="K18" s="26" t="s">
        <v>31</v>
      </c>
      <c r="L18" s="56" t="s">
        <v>4</v>
      </c>
      <c r="M18" s="30"/>
      <c r="N18" s="28"/>
      <c r="O18" s="30"/>
      <c r="P18" s="30"/>
      <c r="Q18" s="30"/>
      <c r="R18" s="30"/>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57">
        <f t="shared" si="1"/>
        <v>0</v>
      </c>
      <c r="BB18" s="60">
        <f t="shared" si="2"/>
        <v>0</v>
      </c>
      <c r="BC18" s="62" t="str">
        <f t="shared" si="3"/>
        <v>INR Zero Only</v>
      </c>
      <c r="IA18" s="13">
        <v>1.6</v>
      </c>
      <c r="IB18" s="29" t="s">
        <v>65</v>
      </c>
      <c r="IC18" s="13" t="s">
        <v>51</v>
      </c>
      <c r="ID18" s="13">
        <v>1</v>
      </c>
      <c r="IE18" s="14" t="s">
        <v>55</v>
      </c>
      <c r="IF18" s="14"/>
      <c r="IG18" s="14"/>
      <c r="IH18" s="14"/>
      <c r="II18" s="14"/>
    </row>
    <row r="19" spans="1:243" s="13" customFormat="1" ht="101.25" customHeight="1">
      <c r="A19" s="47">
        <v>1.7</v>
      </c>
      <c r="B19" s="79" t="s">
        <v>66</v>
      </c>
      <c r="C19" s="77" t="s">
        <v>52</v>
      </c>
      <c r="D19" s="80">
        <v>1</v>
      </c>
      <c r="E19" s="80" t="s">
        <v>55</v>
      </c>
      <c r="F19" s="21"/>
      <c r="G19" s="22"/>
      <c r="H19" s="23"/>
      <c r="I19" s="24" t="s">
        <v>30</v>
      </c>
      <c r="J19" s="25">
        <f t="shared" si="0"/>
        <v>1</v>
      </c>
      <c r="K19" s="26" t="s">
        <v>31</v>
      </c>
      <c r="L19" s="56" t="s">
        <v>4</v>
      </c>
      <c r="M19" s="30"/>
      <c r="N19" s="28"/>
      <c r="O19" s="30"/>
      <c r="P19" s="30"/>
      <c r="Q19" s="30"/>
      <c r="R19" s="30"/>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57">
        <f t="shared" si="1"/>
        <v>0</v>
      </c>
      <c r="BB19" s="60">
        <f t="shared" si="2"/>
        <v>0</v>
      </c>
      <c r="BC19" s="62" t="str">
        <f t="shared" si="3"/>
        <v>INR Zero Only</v>
      </c>
      <c r="IA19" s="13">
        <v>1.7</v>
      </c>
      <c r="IB19" s="29" t="s">
        <v>66</v>
      </c>
      <c r="IC19" s="13" t="s">
        <v>52</v>
      </c>
      <c r="ID19" s="13">
        <v>1</v>
      </c>
      <c r="IE19" s="14" t="s">
        <v>55</v>
      </c>
      <c r="IF19" s="14"/>
      <c r="IG19" s="14"/>
      <c r="IH19" s="14"/>
      <c r="II19" s="14"/>
    </row>
    <row r="20" spans="1:243" s="13" customFormat="1" ht="122.25" customHeight="1">
      <c r="A20" s="72">
        <v>1.8</v>
      </c>
      <c r="B20" s="79" t="s">
        <v>67</v>
      </c>
      <c r="C20" s="77" t="s">
        <v>53</v>
      </c>
      <c r="D20" s="80">
        <v>1</v>
      </c>
      <c r="E20" s="80" t="s">
        <v>55</v>
      </c>
      <c r="F20" s="21"/>
      <c r="G20" s="22"/>
      <c r="H20" s="23"/>
      <c r="I20" s="24" t="s">
        <v>30</v>
      </c>
      <c r="J20" s="25">
        <f t="shared" si="0"/>
        <v>1</v>
      </c>
      <c r="K20" s="26" t="s">
        <v>31</v>
      </c>
      <c r="L20" s="56" t="s">
        <v>4</v>
      </c>
      <c r="M20" s="30"/>
      <c r="N20" s="28"/>
      <c r="O20" s="30"/>
      <c r="P20" s="30"/>
      <c r="Q20" s="30"/>
      <c r="R20" s="30"/>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57">
        <f t="shared" si="1"/>
        <v>0</v>
      </c>
      <c r="BB20" s="60">
        <f t="shared" si="2"/>
        <v>0</v>
      </c>
      <c r="BC20" s="62" t="str">
        <f t="shared" si="3"/>
        <v>INR Zero Only</v>
      </c>
      <c r="IA20" s="13">
        <v>1.8</v>
      </c>
      <c r="IB20" s="29" t="s">
        <v>67</v>
      </c>
      <c r="IC20" s="13" t="s">
        <v>53</v>
      </c>
      <c r="ID20" s="13">
        <v>1</v>
      </c>
      <c r="IE20" s="14" t="s">
        <v>55</v>
      </c>
      <c r="IF20" s="14"/>
      <c r="IG20" s="14"/>
      <c r="IH20" s="14"/>
      <c r="II20" s="14"/>
    </row>
    <row r="21" spans="1:243" s="13" customFormat="1" ht="68.25" customHeight="1">
      <c r="A21" s="47">
        <v>1.9</v>
      </c>
      <c r="B21" s="79" t="s">
        <v>68</v>
      </c>
      <c r="C21" s="77" t="s">
        <v>99</v>
      </c>
      <c r="D21" s="80">
        <v>1</v>
      </c>
      <c r="E21" s="80" t="s">
        <v>55</v>
      </c>
      <c r="F21" s="21"/>
      <c r="G21" s="22"/>
      <c r="H21" s="23"/>
      <c r="I21" s="24" t="s">
        <v>30</v>
      </c>
      <c r="J21" s="25">
        <f t="shared" si="0"/>
        <v>1</v>
      </c>
      <c r="K21" s="26" t="s">
        <v>31</v>
      </c>
      <c r="L21" s="56" t="s">
        <v>4</v>
      </c>
      <c r="M21" s="30"/>
      <c r="N21" s="28"/>
      <c r="O21" s="30"/>
      <c r="P21" s="30"/>
      <c r="Q21" s="30"/>
      <c r="R21" s="30"/>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57">
        <f t="shared" si="1"/>
        <v>0</v>
      </c>
      <c r="BB21" s="60">
        <f t="shared" si="2"/>
        <v>0</v>
      </c>
      <c r="BC21" s="62" t="str">
        <f t="shared" si="3"/>
        <v>INR Zero Only</v>
      </c>
      <c r="IA21" s="13">
        <v>1.9</v>
      </c>
      <c r="IB21" s="29" t="s">
        <v>68</v>
      </c>
      <c r="IC21" s="13" t="s">
        <v>99</v>
      </c>
      <c r="ID21" s="13">
        <v>1</v>
      </c>
      <c r="IE21" s="14" t="s">
        <v>55</v>
      </c>
      <c r="IF21" s="14"/>
      <c r="IG21" s="14"/>
      <c r="IH21" s="14"/>
      <c r="II21" s="14"/>
    </row>
    <row r="22" spans="1:243" s="13" customFormat="1" ht="113.25" customHeight="1">
      <c r="A22" s="72">
        <v>2.1</v>
      </c>
      <c r="B22" s="79" t="s">
        <v>69</v>
      </c>
      <c r="C22" s="77" t="s">
        <v>100</v>
      </c>
      <c r="D22" s="80">
        <v>1</v>
      </c>
      <c r="E22" s="80" t="s">
        <v>55</v>
      </c>
      <c r="F22" s="21"/>
      <c r="G22" s="22"/>
      <c r="H22" s="23"/>
      <c r="I22" s="24" t="s">
        <v>30</v>
      </c>
      <c r="J22" s="25">
        <f t="shared" si="0"/>
        <v>1</v>
      </c>
      <c r="K22" s="26" t="s">
        <v>31</v>
      </c>
      <c r="L22" s="56" t="s">
        <v>4</v>
      </c>
      <c r="M22" s="30"/>
      <c r="N22" s="28"/>
      <c r="O22" s="30"/>
      <c r="P22" s="30"/>
      <c r="Q22" s="30"/>
      <c r="R22" s="30"/>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57">
        <f t="shared" si="1"/>
        <v>0</v>
      </c>
      <c r="BB22" s="60">
        <f t="shared" si="2"/>
        <v>0</v>
      </c>
      <c r="BC22" s="62" t="str">
        <f t="shared" si="3"/>
        <v>INR Zero Only</v>
      </c>
      <c r="IA22" s="13">
        <v>2.1</v>
      </c>
      <c r="IB22" s="29" t="s">
        <v>69</v>
      </c>
      <c r="IC22" s="13" t="s">
        <v>100</v>
      </c>
      <c r="ID22" s="13">
        <v>1</v>
      </c>
      <c r="IE22" s="14" t="s">
        <v>55</v>
      </c>
      <c r="IF22" s="14"/>
      <c r="IG22" s="14"/>
      <c r="IH22" s="14"/>
      <c r="II22" s="14"/>
    </row>
    <row r="23" spans="1:243" s="13" customFormat="1" ht="93.75" customHeight="1">
      <c r="A23" s="47">
        <v>2.2</v>
      </c>
      <c r="B23" s="79" t="s">
        <v>70</v>
      </c>
      <c r="C23" s="76" t="s">
        <v>101</v>
      </c>
      <c r="D23" s="80">
        <v>1</v>
      </c>
      <c r="E23" s="80" t="s">
        <v>55</v>
      </c>
      <c r="F23" s="21"/>
      <c r="G23" s="22"/>
      <c r="H23" s="23"/>
      <c r="I23" s="24" t="s">
        <v>30</v>
      </c>
      <c r="J23" s="25">
        <f t="shared" si="0"/>
        <v>1</v>
      </c>
      <c r="K23" s="26" t="s">
        <v>31</v>
      </c>
      <c r="L23" s="56" t="s">
        <v>4</v>
      </c>
      <c r="M23" s="30"/>
      <c r="N23" s="28"/>
      <c r="O23" s="30"/>
      <c r="P23" s="30"/>
      <c r="Q23" s="30"/>
      <c r="R23" s="30"/>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57">
        <f t="shared" si="1"/>
        <v>0</v>
      </c>
      <c r="BB23" s="60">
        <f t="shared" si="2"/>
        <v>0</v>
      </c>
      <c r="BC23" s="62" t="str">
        <f t="shared" si="3"/>
        <v>INR Zero Only</v>
      </c>
      <c r="IA23" s="13">
        <v>2.2</v>
      </c>
      <c r="IB23" s="29" t="s">
        <v>70</v>
      </c>
      <c r="IC23" s="13" t="s">
        <v>101</v>
      </c>
      <c r="ID23" s="13">
        <v>1</v>
      </c>
      <c r="IE23" s="14" t="s">
        <v>55</v>
      </c>
      <c r="IF23" s="14"/>
      <c r="IG23" s="14"/>
      <c r="IH23" s="14"/>
      <c r="II23" s="14"/>
    </row>
    <row r="24" spans="1:243" s="13" customFormat="1" ht="132.75" customHeight="1">
      <c r="A24" s="72">
        <v>2.3</v>
      </c>
      <c r="B24" s="79" t="s">
        <v>71</v>
      </c>
      <c r="C24" s="77" t="s">
        <v>102</v>
      </c>
      <c r="D24" s="80">
        <v>1</v>
      </c>
      <c r="E24" s="80" t="s">
        <v>80</v>
      </c>
      <c r="F24" s="21"/>
      <c r="G24" s="22"/>
      <c r="H24" s="23"/>
      <c r="I24" s="24" t="s">
        <v>30</v>
      </c>
      <c r="J24" s="25">
        <f t="shared" si="0"/>
        <v>1</v>
      </c>
      <c r="K24" s="26" t="s">
        <v>31</v>
      </c>
      <c r="L24" s="56" t="s">
        <v>4</v>
      </c>
      <c r="M24" s="30"/>
      <c r="N24" s="28"/>
      <c r="O24" s="30"/>
      <c r="P24" s="30"/>
      <c r="Q24" s="30"/>
      <c r="R24" s="30"/>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57">
        <f t="shared" si="1"/>
        <v>0</v>
      </c>
      <c r="BB24" s="60">
        <f t="shared" si="2"/>
        <v>0</v>
      </c>
      <c r="BC24" s="62" t="str">
        <f t="shared" si="3"/>
        <v>INR Zero Only</v>
      </c>
      <c r="IA24" s="13">
        <v>2.3</v>
      </c>
      <c r="IB24" s="29" t="s">
        <v>71</v>
      </c>
      <c r="IC24" s="13" t="s">
        <v>102</v>
      </c>
      <c r="ID24" s="13">
        <v>1</v>
      </c>
      <c r="IE24" s="14" t="s">
        <v>80</v>
      </c>
      <c r="IF24" s="14"/>
      <c r="IG24" s="14"/>
      <c r="IH24" s="14"/>
      <c r="II24" s="14"/>
    </row>
    <row r="25" spans="1:243" s="13" customFormat="1" ht="172.5" customHeight="1">
      <c r="A25" s="47">
        <v>2.4</v>
      </c>
      <c r="B25" s="79" t="s">
        <v>72</v>
      </c>
      <c r="C25" s="77" t="s">
        <v>103</v>
      </c>
      <c r="D25" s="80">
        <v>1</v>
      </c>
      <c r="E25" s="80" t="s">
        <v>80</v>
      </c>
      <c r="F25" s="21"/>
      <c r="G25" s="22"/>
      <c r="H25" s="23"/>
      <c r="I25" s="24" t="s">
        <v>30</v>
      </c>
      <c r="J25" s="25">
        <f t="shared" si="0"/>
        <v>1</v>
      </c>
      <c r="K25" s="26" t="s">
        <v>31</v>
      </c>
      <c r="L25" s="56" t="s">
        <v>4</v>
      </c>
      <c r="M25" s="30"/>
      <c r="N25" s="28"/>
      <c r="O25" s="30"/>
      <c r="P25" s="30"/>
      <c r="Q25" s="30"/>
      <c r="R25" s="30"/>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57">
        <f t="shared" si="1"/>
        <v>0</v>
      </c>
      <c r="BB25" s="60">
        <f t="shared" si="2"/>
        <v>0</v>
      </c>
      <c r="BC25" s="62" t="str">
        <f t="shared" si="3"/>
        <v>INR Zero Only</v>
      </c>
      <c r="IA25" s="13">
        <v>2.4</v>
      </c>
      <c r="IB25" s="29" t="s">
        <v>72</v>
      </c>
      <c r="IC25" s="13" t="s">
        <v>103</v>
      </c>
      <c r="ID25" s="13">
        <v>1</v>
      </c>
      <c r="IE25" s="14" t="s">
        <v>80</v>
      </c>
      <c r="IF25" s="14"/>
      <c r="IG25" s="14"/>
      <c r="IH25" s="14"/>
      <c r="II25" s="14"/>
    </row>
    <row r="26" spans="1:243" s="13" customFormat="1" ht="69" customHeight="1">
      <c r="A26" s="72">
        <v>2.5</v>
      </c>
      <c r="B26" s="79" t="s">
        <v>73</v>
      </c>
      <c r="C26" s="77" t="s">
        <v>104</v>
      </c>
      <c r="D26" s="80">
        <v>1</v>
      </c>
      <c r="E26" s="80" t="s">
        <v>80</v>
      </c>
      <c r="F26" s="21"/>
      <c r="G26" s="22"/>
      <c r="H26" s="23"/>
      <c r="I26" s="24" t="s">
        <v>30</v>
      </c>
      <c r="J26" s="25">
        <f t="shared" si="0"/>
        <v>1</v>
      </c>
      <c r="K26" s="26" t="s">
        <v>31</v>
      </c>
      <c r="L26" s="56" t="s">
        <v>4</v>
      </c>
      <c r="M26" s="30"/>
      <c r="N26" s="28"/>
      <c r="O26" s="30"/>
      <c r="P26" s="30"/>
      <c r="Q26" s="30"/>
      <c r="R26" s="30"/>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57">
        <f t="shared" si="1"/>
        <v>0</v>
      </c>
      <c r="BB26" s="60">
        <f t="shared" si="2"/>
        <v>0</v>
      </c>
      <c r="BC26" s="62" t="str">
        <f t="shared" si="3"/>
        <v>INR Zero Only</v>
      </c>
      <c r="IA26" s="13">
        <v>2.5</v>
      </c>
      <c r="IB26" s="29" t="s">
        <v>73</v>
      </c>
      <c r="IC26" s="13" t="s">
        <v>104</v>
      </c>
      <c r="ID26" s="13">
        <v>1</v>
      </c>
      <c r="IE26" s="14" t="s">
        <v>80</v>
      </c>
      <c r="IF26" s="14"/>
      <c r="IG26" s="14"/>
      <c r="IH26" s="14"/>
      <c r="II26" s="14"/>
    </row>
    <row r="27" spans="1:243" s="13" customFormat="1" ht="114.75" customHeight="1">
      <c r="A27" s="47">
        <v>2.6</v>
      </c>
      <c r="B27" s="79" t="s">
        <v>74</v>
      </c>
      <c r="C27" s="77" t="s">
        <v>105</v>
      </c>
      <c r="D27" s="80">
        <v>2</v>
      </c>
      <c r="E27" s="80" t="s">
        <v>80</v>
      </c>
      <c r="F27" s="21"/>
      <c r="G27" s="22"/>
      <c r="H27" s="23"/>
      <c r="I27" s="24" t="s">
        <v>30</v>
      </c>
      <c r="J27" s="25">
        <f t="shared" si="0"/>
        <v>1</v>
      </c>
      <c r="K27" s="26" t="s">
        <v>31</v>
      </c>
      <c r="L27" s="56" t="s">
        <v>4</v>
      </c>
      <c r="M27" s="30"/>
      <c r="N27" s="28"/>
      <c r="O27" s="30"/>
      <c r="P27" s="30"/>
      <c r="Q27" s="30"/>
      <c r="R27" s="30"/>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57">
        <f t="shared" si="1"/>
        <v>0</v>
      </c>
      <c r="BB27" s="60">
        <f t="shared" si="2"/>
        <v>0</v>
      </c>
      <c r="BC27" s="62" t="str">
        <f t="shared" si="3"/>
        <v>INR Zero Only</v>
      </c>
      <c r="IA27" s="13">
        <v>2.6</v>
      </c>
      <c r="IB27" s="29" t="s">
        <v>74</v>
      </c>
      <c r="IC27" s="13" t="s">
        <v>105</v>
      </c>
      <c r="ID27" s="13">
        <v>2</v>
      </c>
      <c r="IE27" s="14" t="s">
        <v>80</v>
      </c>
      <c r="IF27" s="14"/>
      <c r="IG27" s="14"/>
      <c r="IH27" s="14"/>
      <c r="II27" s="14"/>
    </row>
    <row r="28" spans="1:243" s="13" customFormat="1" ht="101.25" customHeight="1">
      <c r="A28" s="72">
        <v>2.7</v>
      </c>
      <c r="B28" s="79" t="s">
        <v>75</v>
      </c>
      <c r="C28" s="76" t="s">
        <v>106</v>
      </c>
      <c r="D28" s="80">
        <v>1</v>
      </c>
      <c r="E28" s="80" t="s">
        <v>80</v>
      </c>
      <c r="F28" s="21"/>
      <c r="G28" s="22"/>
      <c r="H28" s="23"/>
      <c r="I28" s="24" t="s">
        <v>30</v>
      </c>
      <c r="J28" s="25">
        <f t="shared" si="0"/>
        <v>1</v>
      </c>
      <c r="K28" s="26" t="s">
        <v>31</v>
      </c>
      <c r="L28" s="56" t="s">
        <v>4</v>
      </c>
      <c r="M28" s="30"/>
      <c r="N28" s="28"/>
      <c r="O28" s="30"/>
      <c r="P28" s="30"/>
      <c r="Q28" s="30"/>
      <c r="R28" s="30"/>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57">
        <f t="shared" si="1"/>
        <v>0</v>
      </c>
      <c r="BB28" s="60">
        <f t="shared" si="2"/>
        <v>0</v>
      </c>
      <c r="BC28" s="62" t="str">
        <f t="shared" si="3"/>
        <v>INR Zero Only</v>
      </c>
      <c r="IA28" s="13">
        <v>2.7</v>
      </c>
      <c r="IB28" s="29" t="s">
        <v>75</v>
      </c>
      <c r="IC28" s="13" t="s">
        <v>106</v>
      </c>
      <c r="ID28" s="13">
        <v>1</v>
      </c>
      <c r="IE28" s="14" t="s">
        <v>80</v>
      </c>
      <c r="IF28" s="14"/>
      <c r="IG28" s="14"/>
      <c r="IH28" s="14"/>
      <c r="II28" s="14"/>
    </row>
    <row r="29" spans="1:243" s="13" customFormat="1" ht="55.5" customHeight="1">
      <c r="A29" s="72">
        <v>2.8</v>
      </c>
      <c r="B29" s="79" t="s">
        <v>76</v>
      </c>
      <c r="C29" s="77" t="s">
        <v>107</v>
      </c>
      <c r="D29" s="80">
        <v>1</v>
      </c>
      <c r="E29" s="80" t="s">
        <v>80</v>
      </c>
      <c r="F29" s="21"/>
      <c r="G29" s="22"/>
      <c r="H29" s="23"/>
      <c r="I29" s="24" t="s">
        <v>30</v>
      </c>
      <c r="J29" s="25">
        <f t="shared" si="0"/>
        <v>1</v>
      </c>
      <c r="K29" s="26" t="s">
        <v>31</v>
      </c>
      <c r="L29" s="56" t="s">
        <v>4</v>
      </c>
      <c r="M29" s="30"/>
      <c r="N29" s="28"/>
      <c r="O29" s="30"/>
      <c r="P29" s="30"/>
      <c r="Q29" s="30"/>
      <c r="R29" s="30"/>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57">
        <f t="shared" si="1"/>
        <v>0</v>
      </c>
      <c r="BB29" s="60">
        <f t="shared" si="2"/>
        <v>0</v>
      </c>
      <c r="BC29" s="62" t="str">
        <f t="shared" si="3"/>
        <v>INR Zero Only</v>
      </c>
      <c r="IA29" s="13">
        <v>2.8</v>
      </c>
      <c r="IB29" s="29" t="s">
        <v>76</v>
      </c>
      <c r="IC29" s="13" t="s">
        <v>107</v>
      </c>
      <c r="ID29" s="13">
        <v>1</v>
      </c>
      <c r="IE29" s="14" t="s">
        <v>80</v>
      </c>
      <c r="IF29" s="14"/>
      <c r="IG29" s="14"/>
      <c r="IH29" s="14"/>
      <c r="II29" s="14"/>
    </row>
    <row r="30" spans="1:243" s="13" customFormat="1" ht="60.75" customHeight="1">
      <c r="A30" s="47">
        <v>2.9</v>
      </c>
      <c r="B30" s="79" t="s">
        <v>77</v>
      </c>
      <c r="C30" s="77" t="s">
        <v>108</v>
      </c>
      <c r="D30" s="80">
        <v>1</v>
      </c>
      <c r="E30" s="80" t="s">
        <v>80</v>
      </c>
      <c r="F30" s="21"/>
      <c r="G30" s="22"/>
      <c r="H30" s="23"/>
      <c r="I30" s="24" t="s">
        <v>30</v>
      </c>
      <c r="J30" s="25">
        <f t="shared" si="0"/>
        <v>1</v>
      </c>
      <c r="K30" s="26" t="s">
        <v>31</v>
      </c>
      <c r="L30" s="56" t="s">
        <v>4</v>
      </c>
      <c r="M30" s="30"/>
      <c r="N30" s="28"/>
      <c r="O30" s="30"/>
      <c r="P30" s="30"/>
      <c r="Q30" s="30"/>
      <c r="R30" s="30"/>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57">
        <f t="shared" si="1"/>
        <v>0</v>
      </c>
      <c r="BB30" s="73">
        <f t="shared" si="2"/>
        <v>0</v>
      </c>
      <c r="BC30" s="74" t="str">
        <f t="shared" si="3"/>
        <v>INR Zero Only</v>
      </c>
      <c r="IA30" s="13">
        <v>2.9</v>
      </c>
      <c r="IB30" s="29" t="s">
        <v>77</v>
      </c>
      <c r="IC30" s="13" t="s">
        <v>108</v>
      </c>
      <c r="ID30" s="13">
        <v>1</v>
      </c>
      <c r="IE30" s="14" t="s">
        <v>80</v>
      </c>
      <c r="IF30" s="14"/>
      <c r="IG30" s="14"/>
      <c r="IH30" s="14"/>
      <c r="II30" s="14"/>
    </row>
    <row r="31" spans="1:243" s="13" customFormat="1" ht="84" customHeight="1">
      <c r="A31" s="72">
        <v>3.1</v>
      </c>
      <c r="B31" s="79" t="s">
        <v>78</v>
      </c>
      <c r="C31" s="77" t="s">
        <v>109</v>
      </c>
      <c r="D31" s="80">
        <v>2</v>
      </c>
      <c r="E31" s="80" t="s">
        <v>55</v>
      </c>
      <c r="F31" s="21"/>
      <c r="G31" s="22"/>
      <c r="H31" s="23"/>
      <c r="I31" s="24" t="s">
        <v>30</v>
      </c>
      <c r="J31" s="25">
        <f t="shared" si="0"/>
        <v>1</v>
      </c>
      <c r="K31" s="26" t="s">
        <v>31</v>
      </c>
      <c r="L31" s="56" t="s">
        <v>4</v>
      </c>
      <c r="M31" s="30"/>
      <c r="N31" s="28"/>
      <c r="O31" s="30"/>
      <c r="P31" s="30"/>
      <c r="Q31" s="30"/>
      <c r="R31" s="30"/>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57">
        <f t="shared" si="1"/>
        <v>0</v>
      </c>
      <c r="BB31" s="75">
        <f t="shared" si="2"/>
        <v>0</v>
      </c>
      <c r="BC31" s="63" t="str">
        <f t="shared" si="3"/>
        <v>INR Zero Only</v>
      </c>
      <c r="IA31" s="13">
        <v>3.1</v>
      </c>
      <c r="IB31" s="29" t="s">
        <v>78</v>
      </c>
      <c r="IC31" s="13" t="s">
        <v>109</v>
      </c>
      <c r="ID31" s="13">
        <v>2</v>
      </c>
      <c r="IE31" s="14" t="s">
        <v>55</v>
      </c>
      <c r="IF31" s="14"/>
      <c r="IG31" s="14"/>
      <c r="IH31" s="14"/>
      <c r="II31" s="14"/>
    </row>
    <row r="32" spans="1:243" s="13" customFormat="1" ht="178.5" customHeight="1">
      <c r="A32" s="72">
        <v>3.2</v>
      </c>
      <c r="B32" s="79" t="s">
        <v>79</v>
      </c>
      <c r="C32" s="77" t="s">
        <v>110</v>
      </c>
      <c r="D32" s="80">
        <v>240</v>
      </c>
      <c r="E32" s="80" t="s">
        <v>54</v>
      </c>
      <c r="F32" s="21"/>
      <c r="G32" s="22"/>
      <c r="H32" s="23"/>
      <c r="I32" s="24" t="s">
        <v>30</v>
      </c>
      <c r="J32" s="25">
        <f t="shared" si="0"/>
        <v>1</v>
      </c>
      <c r="K32" s="26" t="s">
        <v>31</v>
      </c>
      <c r="L32" s="56" t="s">
        <v>4</v>
      </c>
      <c r="M32" s="30"/>
      <c r="N32" s="28"/>
      <c r="O32" s="30"/>
      <c r="P32" s="30"/>
      <c r="Q32" s="30"/>
      <c r="R32" s="30"/>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57">
        <f t="shared" si="1"/>
        <v>0</v>
      </c>
      <c r="BB32" s="75">
        <f t="shared" si="2"/>
        <v>0</v>
      </c>
      <c r="BC32" s="63" t="str">
        <f t="shared" si="3"/>
        <v>INR Zero Only</v>
      </c>
      <c r="IA32" s="13">
        <v>3.2</v>
      </c>
      <c r="IB32" s="29" t="s">
        <v>79</v>
      </c>
      <c r="IC32" s="13" t="s">
        <v>110</v>
      </c>
      <c r="ID32" s="13">
        <v>240</v>
      </c>
      <c r="IE32" s="14" t="s">
        <v>54</v>
      </c>
      <c r="IF32" s="14"/>
      <c r="IG32" s="14"/>
      <c r="IH32" s="14"/>
      <c r="II32" s="14"/>
    </row>
    <row r="33" spans="1:243" s="13" customFormat="1" ht="168" customHeight="1">
      <c r="A33" s="72">
        <v>3.3</v>
      </c>
      <c r="B33" s="79" t="s">
        <v>81</v>
      </c>
      <c r="C33" s="76" t="s">
        <v>111</v>
      </c>
      <c r="D33" s="80">
        <v>45</v>
      </c>
      <c r="E33" s="80" t="s">
        <v>54</v>
      </c>
      <c r="F33" s="21"/>
      <c r="G33" s="22"/>
      <c r="H33" s="23"/>
      <c r="I33" s="24" t="s">
        <v>30</v>
      </c>
      <c r="J33" s="25">
        <f t="shared" si="0"/>
        <v>1</v>
      </c>
      <c r="K33" s="26" t="s">
        <v>31</v>
      </c>
      <c r="L33" s="56" t="s">
        <v>4</v>
      </c>
      <c r="M33" s="30"/>
      <c r="N33" s="28"/>
      <c r="O33" s="30"/>
      <c r="P33" s="30"/>
      <c r="Q33" s="30"/>
      <c r="R33" s="30"/>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57">
        <f t="shared" si="1"/>
        <v>0</v>
      </c>
      <c r="BB33" s="75">
        <f t="shared" si="2"/>
        <v>0</v>
      </c>
      <c r="BC33" s="63" t="str">
        <f t="shared" si="3"/>
        <v>INR Zero Only</v>
      </c>
      <c r="IA33" s="13">
        <v>3.3</v>
      </c>
      <c r="IB33" s="29" t="s">
        <v>81</v>
      </c>
      <c r="IC33" s="13" t="s">
        <v>111</v>
      </c>
      <c r="ID33" s="13">
        <v>45</v>
      </c>
      <c r="IE33" s="14" t="s">
        <v>54</v>
      </c>
      <c r="IF33" s="14"/>
      <c r="IG33" s="14"/>
      <c r="IH33" s="14"/>
      <c r="II33" s="14"/>
    </row>
    <row r="34" spans="1:243" s="13" customFormat="1" ht="62.25" customHeight="1">
      <c r="A34" s="72">
        <v>3.4</v>
      </c>
      <c r="B34" s="78" t="s">
        <v>82</v>
      </c>
      <c r="C34" s="77" t="s">
        <v>112</v>
      </c>
      <c r="D34" s="80">
        <v>60</v>
      </c>
      <c r="E34" s="80" t="s">
        <v>54</v>
      </c>
      <c r="F34" s="21"/>
      <c r="G34" s="22"/>
      <c r="H34" s="23"/>
      <c r="I34" s="24" t="s">
        <v>30</v>
      </c>
      <c r="J34" s="25">
        <f t="shared" si="0"/>
        <v>1</v>
      </c>
      <c r="K34" s="26" t="s">
        <v>31</v>
      </c>
      <c r="L34" s="56" t="s">
        <v>4</v>
      </c>
      <c r="M34" s="30"/>
      <c r="N34" s="28"/>
      <c r="O34" s="30"/>
      <c r="P34" s="30"/>
      <c r="Q34" s="30"/>
      <c r="R34" s="30"/>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57">
        <f t="shared" si="1"/>
        <v>0</v>
      </c>
      <c r="BB34" s="75">
        <f t="shared" si="2"/>
        <v>0</v>
      </c>
      <c r="BC34" s="63" t="str">
        <f t="shared" si="3"/>
        <v>INR Zero Only</v>
      </c>
      <c r="IA34" s="13">
        <v>3.4</v>
      </c>
      <c r="IB34" s="29" t="s">
        <v>82</v>
      </c>
      <c r="IC34" s="13" t="s">
        <v>112</v>
      </c>
      <c r="ID34" s="13">
        <v>60</v>
      </c>
      <c r="IE34" s="14" t="s">
        <v>54</v>
      </c>
      <c r="IF34" s="14"/>
      <c r="IG34" s="14"/>
      <c r="IH34" s="14"/>
      <c r="II34" s="14"/>
    </row>
    <row r="35" spans="1:243" s="13" customFormat="1" ht="62.25" customHeight="1">
      <c r="A35" s="72">
        <v>3.5</v>
      </c>
      <c r="B35" s="78" t="s">
        <v>83</v>
      </c>
      <c r="C35" s="77" t="s">
        <v>113</v>
      </c>
      <c r="D35" s="80">
        <v>60</v>
      </c>
      <c r="E35" s="80" t="s">
        <v>54</v>
      </c>
      <c r="F35" s="21"/>
      <c r="G35" s="22"/>
      <c r="H35" s="23"/>
      <c r="I35" s="24" t="s">
        <v>30</v>
      </c>
      <c r="J35" s="25">
        <f t="shared" si="0"/>
        <v>1</v>
      </c>
      <c r="K35" s="26" t="s">
        <v>31</v>
      </c>
      <c r="L35" s="56" t="s">
        <v>4</v>
      </c>
      <c r="M35" s="30"/>
      <c r="N35" s="28"/>
      <c r="O35" s="30"/>
      <c r="P35" s="30"/>
      <c r="Q35" s="30"/>
      <c r="R35" s="30"/>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57">
        <f t="shared" si="1"/>
        <v>0</v>
      </c>
      <c r="BB35" s="75">
        <f t="shared" si="2"/>
        <v>0</v>
      </c>
      <c r="BC35" s="63" t="str">
        <f t="shared" si="3"/>
        <v>INR Zero Only</v>
      </c>
      <c r="IA35" s="13">
        <v>3.5</v>
      </c>
      <c r="IB35" s="29" t="s">
        <v>83</v>
      </c>
      <c r="IC35" s="13" t="s">
        <v>113</v>
      </c>
      <c r="ID35" s="13">
        <v>60</v>
      </c>
      <c r="IE35" s="14" t="s">
        <v>54</v>
      </c>
      <c r="IF35" s="14"/>
      <c r="IG35" s="14"/>
      <c r="IH35" s="14"/>
      <c r="II35" s="14"/>
    </row>
    <row r="36" spans="1:243" s="13" customFormat="1" ht="95.25" customHeight="1">
      <c r="A36" s="72">
        <v>3.6</v>
      </c>
      <c r="B36" s="79" t="s">
        <v>84</v>
      </c>
      <c r="C36" s="77" t="s">
        <v>114</v>
      </c>
      <c r="D36" s="80">
        <v>33</v>
      </c>
      <c r="E36" s="80" t="s">
        <v>56</v>
      </c>
      <c r="F36" s="21"/>
      <c r="G36" s="22"/>
      <c r="H36" s="23"/>
      <c r="I36" s="24" t="s">
        <v>30</v>
      </c>
      <c r="J36" s="25">
        <f t="shared" si="0"/>
        <v>1</v>
      </c>
      <c r="K36" s="26" t="s">
        <v>31</v>
      </c>
      <c r="L36" s="56" t="s">
        <v>4</v>
      </c>
      <c r="M36" s="30"/>
      <c r="N36" s="28"/>
      <c r="O36" s="30"/>
      <c r="P36" s="30"/>
      <c r="Q36" s="30"/>
      <c r="R36" s="30"/>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57">
        <f t="shared" si="1"/>
        <v>0</v>
      </c>
      <c r="BB36" s="75">
        <f t="shared" si="2"/>
        <v>0</v>
      </c>
      <c r="BC36" s="63" t="str">
        <f t="shared" si="3"/>
        <v>INR Zero Only</v>
      </c>
      <c r="IA36" s="13">
        <v>3.6</v>
      </c>
      <c r="IB36" s="29" t="s">
        <v>84</v>
      </c>
      <c r="IC36" s="13" t="s">
        <v>114</v>
      </c>
      <c r="ID36" s="13">
        <v>33</v>
      </c>
      <c r="IE36" s="14" t="s">
        <v>56</v>
      </c>
      <c r="IF36" s="14"/>
      <c r="IG36" s="14"/>
      <c r="IH36" s="14"/>
      <c r="II36" s="14"/>
    </row>
    <row r="37" spans="1:243" s="13" customFormat="1" ht="90.75" customHeight="1">
      <c r="A37" s="72">
        <v>3.7</v>
      </c>
      <c r="B37" s="79" t="s">
        <v>135</v>
      </c>
      <c r="C37" s="77" t="s">
        <v>115</v>
      </c>
      <c r="D37" s="80">
        <v>6</v>
      </c>
      <c r="E37" s="80" t="s">
        <v>95</v>
      </c>
      <c r="F37" s="21"/>
      <c r="G37" s="22"/>
      <c r="H37" s="23"/>
      <c r="I37" s="24" t="s">
        <v>30</v>
      </c>
      <c r="J37" s="25">
        <f t="shared" si="0"/>
        <v>1</v>
      </c>
      <c r="K37" s="26" t="s">
        <v>31</v>
      </c>
      <c r="L37" s="56" t="s">
        <v>4</v>
      </c>
      <c r="M37" s="30"/>
      <c r="N37" s="28"/>
      <c r="O37" s="30"/>
      <c r="P37" s="30"/>
      <c r="Q37" s="30"/>
      <c r="R37" s="30"/>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57">
        <f t="shared" si="1"/>
        <v>0</v>
      </c>
      <c r="BB37" s="75">
        <f t="shared" si="2"/>
        <v>0</v>
      </c>
      <c r="BC37" s="63" t="str">
        <f t="shared" si="3"/>
        <v>INR Zero Only</v>
      </c>
      <c r="IA37" s="13">
        <v>3.7</v>
      </c>
      <c r="IB37" s="29" t="s">
        <v>135</v>
      </c>
      <c r="IC37" s="13" t="s">
        <v>115</v>
      </c>
      <c r="ID37" s="13">
        <v>6</v>
      </c>
      <c r="IE37" s="14" t="s">
        <v>95</v>
      </c>
      <c r="IF37" s="14"/>
      <c r="IG37" s="14"/>
      <c r="IH37" s="14"/>
      <c r="II37" s="14"/>
    </row>
    <row r="38" spans="1:243" s="13" customFormat="1" ht="95.25" customHeight="1">
      <c r="A38" s="72">
        <v>3.8</v>
      </c>
      <c r="B38" s="79" t="s">
        <v>136</v>
      </c>
      <c r="C38" s="76" t="s">
        <v>116</v>
      </c>
      <c r="D38" s="80">
        <v>1</v>
      </c>
      <c r="E38" s="80" t="s">
        <v>56</v>
      </c>
      <c r="F38" s="21"/>
      <c r="G38" s="22"/>
      <c r="H38" s="23"/>
      <c r="I38" s="24" t="s">
        <v>30</v>
      </c>
      <c r="J38" s="25">
        <f t="shared" si="0"/>
        <v>1</v>
      </c>
      <c r="K38" s="26" t="s">
        <v>31</v>
      </c>
      <c r="L38" s="56" t="s">
        <v>4</v>
      </c>
      <c r="M38" s="30"/>
      <c r="N38" s="28"/>
      <c r="O38" s="30"/>
      <c r="P38" s="30"/>
      <c r="Q38" s="30"/>
      <c r="R38" s="30"/>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57">
        <f t="shared" si="1"/>
        <v>0</v>
      </c>
      <c r="BB38" s="75">
        <f t="shared" si="2"/>
        <v>0</v>
      </c>
      <c r="BC38" s="63" t="str">
        <f t="shared" si="3"/>
        <v>INR Zero Only</v>
      </c>
      <c r="IA38" s="13">
        <v>3.8</v>
      </c>
      <c r="IB38" s="29" t="s">
        <v>136</v>
      </c>
      <c r="IC38" s="13" t="s">
        <v>116</v>
      </c>
      <c r="ID38" s="13">
        <v>1</v>
      </c>
      <c r="IE38" s="14" t="s">
        <v>56</v>
      </c>
      <c r="IF38" s="14"/>
      <c r="IG38" s="14"/>
      <c r="IH38" s="14"/>
      <c r="II38" s="14"/>
    </row>
    <row r="39" spans="1:243" s="13" customFormat="1" ht="142.5" customHeight="1">
      <c r="A39" s="72">
        <v>3.9</v>
      </c>
      <c r="B39" s="79" t="s">
        <v>137</v>
      </c>
      <c r="C39" s="77" t="s">
        <v>117</v>
      </c>
      <c r="D39" s="80">
        <v>1</v>
      </c>
      <c r="E39" s="80" t="s">
        <v>56</v>
      </c>
      <c r="F39" s="21"/>
      <c r="G39" s="22"/>
      <c r="H39" s="23"/>
      <c r="I39" s="24" t="s">
        <v>30</v>
      </c>
      <c r="J39" s="25">
        <f t="shared" si="0"/>
        <v>1</v>
      </c>
      <c r="K39" s="26" t="s">
        <v>31</v>
      </c>
      <c r="L39" s="56" t="s">
        <v>4</v>
      </c>
      <c r="M39" s="30"/>
      <c r="N39" s="28"/>
      <c r="O39" s="30"/>
      <c r="P39" s="30"/>
      <c r="Q39" s="30"/>
      <c r="R39" s="30"/>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57">
        <f t="shared" si="1"/>
        <v>0</v>
      </c>
      <c r="BB39" s="75">
        <f t="shared" si="2"/>
        <v>0</v>
      </c>
      <c r="BC39" s="63" t="str">
        <f t="shared" si="3"/>
        <v>INR Zero Only</v>
      </c>
      <c r="IA39" s="13">
        <v>3.9</v>
      </c>
      <c r="IB39" s="29" t="s">
        <v>137</v>
      </c>
      <c r="IC39" s="13" t="s">
        <v>117</v>
      </c>
      <c r="ID39" s="13">
        <v>1</v>
      </c>
      <c r="IE39" s="14" t="s">
        <v>56</v>
      </c>
      <c r="IF39" s="14"/>
      <c r="IG39" s="14"/>
      <c r="IH39" s="14"/>
      <c r="II39" s="14"/>
    </row>
    <row r="40" spans="1:243" s="13" customFormat="1" ht="132" customHeight="1">
      <c r="A40" s="72">
        <v>4.1</v>
      </c>
      <c r="B40" s="79" t="s">
        <v>138</v>
      </c>
      <c r="C40" s="77" t="s">
        <v>118</v>
      </c>
      <c r="D40" s="80">
        <v>3</v>
      </c>
      <c r="E40" s="80" t="s">
        <v>56</v>
      </c>
      <c r="F40" s="21"/>
      <c r="G40" s="22"/>
      <c r="H40" s="23"/>
      <c r="I40" s="24" t="s">
        <v>30</v>
      </c>
      <c r="J40" s="25">
        <f t="shared" si="0"/>
        <v>1</v>
      </c>
      <c r="K40" s="26" t="s">
        <v>31</v>
      </c>
      <c r="L40" s="56" t="s">
        <v>4</v>
      </c>
      <c r="M40" s="30"/>
      <c r="N40" s="28"/>
      <c r="O40" s="30"/>
      <c r="P40" s="30"/>
      <c r="Q40" s="30"/>
      <c r="R40" s="30"/>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57">
        <f t="shared" si="1"/>
        <v>0</v>
      </c>
      <c r="BB40" s="75">
        <f t="shared" si="2"/>
        <v>0</v>
      </c>
      <c r="BC40" s="63" t="str">
        <f t="shared" si="3"/>
        <v>INR Zero Only</v>
      </c>
      <c r="IA40" s="13">
        <v>4.1</v>
      </c>
      <c r="IB40" s="29" t="s">
        <v>138</v>
      </c>
      <c r="IC40" s="13" t="s">
        <v>118</v>
      </c>
      <c r="ID40" s="13">
        <v>3</v>
      </c>
      <c r="IE40" s="14" t="s">
        <v>56</v>
      </c>
      <c r="IF40" s="14"/>
      <c r="IG40" s="14"/>
      <c r="IH40" s="14"/>
      <c r="II40" s="14"/>
    </row>
    <row r="41" spans="1:243" s="13" customFormat="1" ht="84.75" customHeight="1">
      <c r="A41" s="72">
        <v>4.2</v>
      </c>
      <c r="B41" s="79" t="s">
        <v>85</v>
      </c>
      <c r="C41" s="77" t="s">
        <v>119</v>
      </c>
      <c r="D41" s="80">
        <v>8</v>
      </c>
      <c r="E41" s="80" t="s">
        <v>96</v>
      </c>
      <c r="F41" s="21"/>
      <c r="G41" s="22"/>
      <c r="H41" s="23"/>
      <c r="I41" s="24" t="s">
        <v>30</v>
      </c>
      <c r="J41" s="25">
        <f t="shared" si="0"/>
        <v>1</v>
      </c>
      <c r="K41" s="26" t="s">
        <v>31</v>
      </c>
      <c r="L41" s="56" t="s">
        <v>4</v>
      </c>
      <c r="M41" s="30"/>
      <c r="N41" s="28"/>
      <c r="O41" s="30"/>
      <c r="P41" s="30"/>
      <c r="Q41" s="30"/>
      <c r="R41" s="30"/>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57">
        <f t="shared" si="1"/>
        <v>0</v>
      </c>
      <c r="BB41" s="75">
        <f t="shared" si="2"/>
        <v>0</v>
      </c>
      <c r="BC41" s="63" t="str">
        <f t="shared" si="3"/>
        <v>INR Zero Only</v>
      </c>
      <c r="IA41" s="13">
        <v>4.2</v>
      </c>
      <c r="IB41" s="29" t="s">
        <v>85</v>
      </c>
      <c r="IC41" s="13" t="s">
        <v>119</v>
      </c>
      <c r="ID41" s="13">
        <v>8</v>
      </c>
      <c r="IE41" s="14" t="s">
        <v>96</v>
      </c>
      <c r="IF41" s="14"/>
      <c r="IG41" s="14"/>
      <c r="IH41" s="14"/>
      <c r="II41" s="14"/>
    </row>
    <row r="42" spans="1:243" s="13" customFormat="1" ht="69" customHeight="1">
      <c r="A42" s="72">
        <v>4.3</v>
      </c>
      <c r="B42" s="79" t="s">
        <v>86</v>
      </c>
      <c r="C42" s="77" t="s">
        <v>120</v>
      </c>
      <c r="D42" s="80">
        <v>4</v>
      </c>
      <c r="E42" s="80" t="s">
        <v>56</v>
      </c>
      <c r="F42" s="21"/>
      <c r="G42" s="22"/>
      <c r="H42" s="23"/>
      <c r="I42" s="24" t="s">
        <v>30</v>
      </c>
      <c r="J42" s="25">
        <f t="shared" si="0"/>
        <v>1</v>
      </c>
      <c r="K42" s="26" t="s">
        <v>31</v>
      </c>
      <c r="L42" s="56" t="s">
        <v>4</v>
      </c>
      <c r="M42" s="30"/>
      <c r="N42" s="28"/>
      <c r="O42" s="30"/>
      <c r="P42" s="30"/>
      <c r="Q42" s="30"/>
      <c r="R42" s="30"/>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57">
        <f t="shared" si="1"/>
        <v>0</v>
      </c>
      <c r="BB42" s="75">
        <f t="shared" si="2"/>
        <v>0</v>
      </c>
      <c r="BC42" s="63" t="str">
        <f t="shared" si="3"/>
        <v>INR Zero Only</v>
      </c>
      <c r="IA42" s="13">
        <v>4.3</v>
      </c>
      <c r="IB42" s="29" t="s">
        <v>86</v>
      </c>
      <c r="IC42" s="13" t="s">
        <v>120</v>
      </c>
      <c r="ID42" s="13">
        <v>4</v>
      </c>
      <c r="IE42" s="14" t="s">
        <v>56</v>
      </c>
      <c r="IF42" s="14"/>
      <c r="IG42" s="14"/>
      <c r="IH42" s="14"/>
      <c r="II42" s="14"/>
    </row>
    <row r="43" spans="1:243" s="13" customFormat="1" ht="78.75" customHeight="1">
      <c r="A43" s="72">
        <v>4.4</v>
      </c>
      <c r="B43" s="78" t="s">
        <v>87</v>
      </c>
      <c r="C43" s="76" t="s">
        <v>121</v>
      </c>
      <c r="D43" s="80">
        <v>9</v>
      </c>
      <c r="E43" s="80" t="s">
        <v>96</v>
      </c>
      <c r="F43" s="21"/>
      <c r="G43" s="22"/>
      <c r="H43" s="23"/>
      <c r="I43" s="24" t="s">
        <v>30</v>
      </c>
      <c r="J43" s="25">
        <f t="shared" si="0"/>
        <v>1</v>
      </c>
      <c r="K43" s="26" t="s">
        <v>31</v>
      </c>
      <c r="L43" s="56" t="s">
        <v>4</v>
      </c>
      <c r="M43" s="30"/>
      <c r="N43" s="28"/>
      <c r="O43" s="30"/>
      <c r="P43" s="30"/>
      <c r="Q43" s="30"/>
      <c r="R43" s="30"/>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57">
        <f t="shared" si="1"/>
        <v>0</v>
      </c>
      <c r="BB43" s="75">
        <f t="shared" si="2"/>
        <v>0</v>
      </c>
      <c r="BC43" s="63" t="str">
        <f t="shared" si="3"/>
        <v>INR Zero Only</v>
      </c>
      <c r="IA43" s="13">
        <v>4.4</v>
      </c>
      <c r="IB43" s="29" t="s">
        <v>87</v>
      </c>
      <c r="IC43" s="13" t="s">
        <v>121</v>
      </c>
      <c r="ID43" s="13">
        <v>9</v>
      </c>
      <c r="IE43" s="14" t="s">
        <v>96</v>
      </c>
      <c r="IF43" s="14"/>
      <c r="IG43" s="14"/>
      <c r="IH43" s="14"/>
      <c r="II43" s="14"/>
    </row>
    <row r="44" spans="1:243" s="13" customFormat="1" ht="62.25" customHeight="1">
      <c r="A44" s="72">
        <v>4.5</v>
      </c>
      <c r="B44" s="78" t="s">
        <v>88</v>
      </c>
      <c r="C44" s="77" t="s">
        <v>122</v>
      </c>
      <c r="D44" s="80">
        <v>160</v>
      </c>
      <c r="E44" s="80" t="s">
        <v>96</v>
      </c>
      <c r="F44" s="21"/>
      <c r="G44" s="22"/>
      <c r="H44" s="23"/>
      <c r="I44" s="24" t="s">
        <v>30</v>
      </c>
      <c r="J44" s="25">
        <f t="shared" si="0"/>
        <v>1</v>
      </c>
      <c r="K44" s="26" t="s">
        <v>31</v>
      </c>
      <c r="L44" s="56" t="s">
        <v>4</v>
      </c>
      <c r="M44" s="30"/>
      <c r="N44" s="28"/>
      <c r="O44" s="30"/>
      <c r="P44" s="30"/>
      <c r="Q44" s="30"/>
      <c r="R44" s="30"/>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57">
        <f t="shared" si="1"/>
        <v>0</v>
      </c>
      <c r="BB44" s="75">
        <f t="shared" si="2"/>
        <v>0</v>
      </c>
      <c r="BC44" s="63" t="str">
        <f t="shared" si="3"/>
        <v>INR Zero Only</v>
      </c>
      <c r="IA44" s="13">
        <v>4.5</v>
      </c>
      <c r="IB44" s="29" t="s">
        <v>88</v>
      </c>
      <c r="IC44" s="13" t="s">
        <v>122</v>
      </c>
      <c r="ID44" s="13">
        <v>160</v>
      </c>
      <c r="IE44" s="14" t="s">
        <v>96</v>
      </c>
      <c r="IF44" s="14"/>
      <c r="IG44" s="14"/>
      <c r="IH44" s="14"/>
      <c r="II44" s="14"/>
    </row>
    <row r="45" spans="1:243" s="13" customFormat="1" ht="48.75" customHeight="1">
      <c r="A45" s="72">
        <v>4.6</v>
      </c>
      <c r="B45" s="79" t="s">
        <v>139</v>
      </c>
      <c r="C45" s="77" t="s">
        <v>123</v>
      </c>
      <c r="D45" s="80">
        <v>2200</v>
      </c>
      <c r="E45" s="80" t="s">
        <v>54</v>
      </c>
      <c r="F45" s="21"/>
      <c r="G45" s="22"/>
      <c r="H45" s="23"/>
      <c r="I45" s="24" t="s">
        <v>30</v>
      </c>
      <c r="J45" s="25">
        <f t="shared" si="0"/>
        <v>1</v>
      </c>
      <c r="K45" s="26" t="s">
        <v>31</v>
      </c>
      <c r="L45" s="56" t="s">
        <v>4</v>
      </c>
      <c r="M45" s="30"/>
      <c r="N45" s="28"/>
      <c r="O45" s="30"/>
      <c r="P45" s="30"/>
      <c r="Q45" s="30"/>
      <c r="R45" s="30"/>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57">
        <f t="shared" si="1"/>
        <v>0</v>
      </c>
      <c r="BB45" s="75">
        <f t="shared" si="2"/>
        <v>0</v>
      </c>
      <c r="BC45" s="63" t="str">
        <f t="shared" si="3"/>
        <v>INR Zero Only</v>
      </c>
      <c r="IA45" s="13">
        <v>4.6</v>
      </c>
      <c r="IB45" s="29" t="s">
        <v>139</v>
      </c>
      <c r="IC45" s="13" t="s">
        <v>123</v>
      </c>
      <c r="ID45" s="13">
        <v>2200</v>
      </c>
      <c r="IE45" s="14" t="s">
        <v>54</v>
      </c>
      <c r="IF45" s="14"/>
      <c r="IG45" s="14"/>
      <c r="IH45" s="14"/>
      <c r="II45" s="14"/>
    </row>
    <row r="46" spans="1:243" s="13" customFormat="1" ht="48.75" customHeight="1">
      <c r="A46" s="72">
        <v>4.7</v>
      </c>
      <c r="B46" s="79" t="s">
        <v>140</v>
      </c>
      <c r="C46" s="77" t="s">
        <v>124</v>
      </c>
      <c r="D46" s="80">
        <v>800</v>
      </c>
      <c r="E46" s="80" t="s">
        <v>54</v>
      </c>
      <c r="F46" s="21"/>
      <c r="G46" s="22"/>
      <c r="H46" s="23"/>
      <c r="I46" s="24" t="s">
        <v>30</v>
      </c>
      <c r="J46" s="25">
        <f t="shared" si="0"/>
        <v>1</v>
      </c>
      <c r="K46" s="26" t="s">
        <v>31</v>
      </c>
      <c r="L46" s="56" t="s">
        <v>4</v>
      </c>
      <c r="M46" s="30"/>
      <c r="N46" s="28"/>
      <c r="O46" s="30"/>
      <c r="P46" s="30"/>
      <c r="Q46" s="30"/>
      <c r="R46" s="30"/>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57">
        <f t="shared" si="1"/>
        <v>0</v>
      </c>
      <c r="BB46" s="75">
        <f t="shared" si="2"/>
        <v>0</v>
      </c>
      <c r="BC46" s="63" t="str">
        <f t="shared" si="3"/>
        <v>INR Zero Only</v>
      </c>
      <c r="IA46" s="13">
        <v>4.7</v>
      </c>
      <c r="IB46" s="29" t="s">
        <v>140</v>
      </c>
      <c r="IC46" s="13" t="s">
        <v>124</v>
      </c>
      <c r="ID46" s="13">
        <v>800</v>
      </c>
      <c r="IE46" s="14" t="s">
        <v>54</v>
      </c>
      <c r="IF46" s="14"/>
      <c r="IG46" s="14"/>
      <c r="IH46" s="14"/>
      <c r="II46" s="14"/>
    </row>
    <row r="47" spans="1:243" s="13" customFormat="1" ht="45" customHeight="1">
      <c r="A47" s="72">
        <v>4.8</v>
      </c>
      <c r="B47" s="79" t="s">
        <v>89</v>
      </c>
      <c r="C47" s="77" t="s">
        <v>125</v>
      </c>
      <c r="D47" s="80">
        <v>650</v>
      </c>
      <c r="E47" s="80" t="s">
        <v>54</v>
      </c>
      <c r="F47" s="21"/>
      <c r="G47" s="22"/>
      <c r="H47" s="23"/>
      <c r="I47" s="24" t="s">
        <v>30</v>
      </c>
      <c r="J47" s="25">
        <f t="shared" si="0"/>
        <v>1</v>
      </c>
      <c r="K47" s="26" t="s">
        <v>31</v>
      </c>
      <c r="L47" s="56" t="s">
        <v>4</v>
      </c>
      <c r="M47" s="30"/>
      <c r="N47" s="28"/>
      <c r="O47" s="30"/>
      <c r="P47" s="30"/>
      <c r="Q47" s="30"/>
      <c r="R47" s="30"/>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57">
        <f t="shared" si="1"/>
        <v>0</v>
      </c>
      <c r="BB47" s="75">
        <f t="shared" si="2"/>
        <v>0</v>
      </c>
      <c r="BC47" s="63" t="str">
        <f t="shared" si="3"/>
        <v>INR Zero Only</v>
      </c>
      <c r="IA47" s="13">
        <v>4.8</v>
      </c>
      <c r="IB47" s="29" t="s">
        <v>89</v>
      </c>
      <c r="IC47" s="13" t="s">
        <v>125</v>
      </c>
      <c r="ID47" s="13">
        <v>650</v>
      </c>
      <c r="IE47" s="14" t="s">
        <v>54</v>
      </c>
      <c r="IF47" s="14"/>
      <c r="IG47" s="14"/>
      <c r="IH47" s="14"/>
      <c r="II47" s="14"/>
    </row>
    <row r="48" spans="1:243" s="13" customFormat="1" ht="46.5" customHeight="1">
      <c r="A48" s="72">
        <v>4.9</v>
      </c>
      <c r="B48" s="79" t="s">
        <v>141</v>
      </c>
      <c r="C48" s="76" t="s">
        <v>126</v>
      </c>
      <c r="D48" s="80">
        <v>400</v>
      </c>
      <c r="E48" s="80" t="s">
        <v>54</v>
      </c>
      <c r="F48" s="21"/>
      <c r="G48" s="22"/>
      <c r="H48" s="23"/>
      <c r="I48" s="24" t="s">
        <v>30</v>
      </c>
      <c r="J48" s="25">
        <f t="shared" si="0"/>
        <v>1</v>
      </c>
      <c r="K48" s="26" t="s">
        <v>31</v>
      </c>
      <c r="L48" s="56" t="s">
        <v>4</v>
      </c>
      <c r="M48" s="30"/>
      <c r="N48" s="28"/>
      <c r="O48" s="30"/>
      <c r="P48" s="30"/>
      <c r="Q48" s="30"/>
      <c r="R48" s="30"/>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57">
        <f t="shared" si="1"/>
        <v>0</v>
      </c>
      <c r="BB48" s="75">
        <f t="shared" si="2"/>
        <v>0</v>
      </c>
      <c r="BC48" s="63" t="str">
        <f t="shared" si="3"/>
        <v>INR Zero Only</v>
      </c>
      <c r="IA48" s="13">
        <v>4.9</v>
      </c>
      <c r="IB48" s="29" t="s">
        <v>141</v>
      </c>
      <c r="IC48" s="13" t="s">
        <v>126</v>
      </c>
      <c r="ID48" s="13">
        <v>400</v>
      </c>
      <c r="IE48" s="14" t="s">
        <v>54</v>
      </c>
      <c r="IF48" s="14"/>
      <c r="IG48" s="14"/>
      <c r="IH48" s="14"/>
      <c r="II48" s="14"/>
    </row>
    <row r="49" spans="1:243" s="13" customFormat="1" ht="46.5" customHeight="1">
      <c r="A49" s="72">
        <v>5.1</v>
      </c>
      <c r="B49" s="79" t="s">
        <v>90</v>
      </c>
      <c r="C49" s="77" t="s">
        <v>127</v>
      </c>
      <c r="D49" s="80">
        <v>200</v>
      </c>
      <c r="E49" s="80" t="s">
        <v>54</v>
      </c>
      <c r="F49" s="21"/>
      <c r="G49" s="22"/>
      <c r="H49" s="23"/>
      <c r="I49" s="24" t="s">
        <v>30</v>
      </c>
      <c r="J49" s="25">
        <f t="shared" si="0"/>
        <v>1</v>
      </c>
      <c r="K49" s="26" t="s">
        <v>31</v>
      </c>
      <c r="L49" s="56" t="s">
        <v>4</v>
      </c>
      <c r="M49" s="30"/>
      <c r="N49" s="28"/>
      <c r="O49" s="30"/>
      <c r="P49" s="30"/>
      <c r="Q49" s="30"/>
      <c r="R49" s="30"/>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57">
        <f t="shared" si="1"/>
        <v>0</v>
      </c>
      <c r="BB49" s="75">
        <f t="shared" si="2"/>
        <v>0</v>
      </c>
      <c r="BC49" s="63" t="str">
        <f t="shared" si="3"/>
        <v>INR Zero Only</v>
      </c>
      <c r="IA49" s="13">
        <v>5.1</v>
      </c>
      <c r="IB49" s="29" t="s">
        <v>90</v>
      </c>
      <c r="IC49" s="13" t="s">
        <v>127</v>
      </c>
      <c r="ID49" s="13">
        <v>200</v>
      </c>
      <c r="IE49" s="14" t="s">
        <v>54</v>
      </c>
      <c r="IF49" s="14"/>
      <c r="IG49" s="14"/>
      <c r="IH49" s="14"/>
      <c r="II49" s="14"/>
    </row>
    <row r="50" spans="1:243" s="13" customFormat="1" ht="42.75" customHeight="1">
      <c r="A50" s="72">
        <v>5.2</v>
      </c>
      <c r="B50" s="79" t="s">
        <v>142</v>
      </c>
      <c r="C50" s="77" t="s">
        <v>128</v>
      </c>
      <c r="D50" s="80">
        <v>100</v>
      </c>
      <c r="E50" s="80" t="s">
        <v>54</v>
      </c>
      <c r="F50" s="21"/>
      <c r="G50" s="22"/>
      <c r="H50" s="23"/>
      <c r="I50" s="24" t="s">
        <v>30</v>
      </c>
      <c r="J50" s="25">
        <f t="shared" si="0"/>
        <v>1</v>
      </c>
      <c r="K50" s="26" t="s">
        <v>31</v>
      </c>
      <c r="L50" s="56" t="s">
        <v>4</v>
      </c>
      <c r="M50" s="30"/>
      <c r="N50" s="28"/>
      <c r="O50" s="30"/>
      <c r="P50" s="30"/>
      <c r="Q50" s="30"/>
      <c r="R50" s="30"/>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57">
        <f t="shared" si="1"/>
        <v>0</v>
      </c>
      <c r="BB50" s="75">
        <f t="shared" si="2"/>
        <v>0</v>
      </c>
      <c r="BC50" s="63" t="str">
        <f t="shared" si="3"/>
        <v>INR Zero Only</v>
      </c>
      <c r="IA50" s="13">
        <v>5.2</v>
      </c>
      <c r="IB50" s="29" t="s">
        <v>142</v>
      </c>
      <c r="IC50" s="13" t="s">
        <v>128</v>
      </c>
      <c r="ID50" s="13">
        <v>100</v>
      </c>
      <c r="IE50" s="14" t="s">
        <v>54</v>
      </c>
      <c r="IF50" s="14"/>
      <c r="IG50" s="14"/>
      <c r="IH50" s="14"/>
      <c r="II50" s="14"/>
    </row>
    <row r="51" spans="1:243" s="13" customFormat="1" ht="175.5" customHeight="1">
      <c r="A51" s="72">
        <v>5.3</v>
      </c>
      <c r="B51" s="81" t="s">
        <v>91</v>
      </c>
      <c r="C51" s="77" t="s">
        <v>129</v>
      </c>
      <c r="D51" s="80">
        <v>300</v>
      </c>
      <c r="E51" s="80" t="s">
        <v>54</v>
      </c>
      <c r="F51" s="21"/>
      <c r="G51" s="22"/>
      <c r="H51" s="23"/>
      <c r="I51" s="24" t="s">
        <v>30</v>
      </c>
      <c r="J51" s="25">
        <f t="shared" si="0"/>
        <v>1</v>
      </c>
      <c r="K51" s="26" t="s">
        <v>31</v>
      </c>
      <c r="L51" s="56" t="s">
        <v>4</v>
      </c>
      <c r="M51" s="30"/>
      <c r="N51" s="28"/>
      <c r="O51" s="30"/>
      <c r="P51" s="30"/>
      <c r="Q51" s="30"/>
      <c r="R51" s="30"/>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57">
        <f t="shared" si="1"/>
        <v>0</v>
      </c>
      <c r="BB51" s="75">
        <f t="shared" si="2"/>
        <v>0</v>
      </c>
      <c r="BC51" s="63" t="str">
        <f t="shared" si="3"/>
        <v>INR Zero Only</v>
      </c>
      <c r="IA51" s="13">
        <v>5.3</v>
      </c>
      <c r="IB51" s="29" t="s">
        <v>91</v>
      </c>
      <c r="IC51" s="13" t="s">
        <v>129</v>
      </c>
      <c r="ID51" s="13">
        <v>300</v>
      </c>
      <c r="IE51" s="14" t="s">
        <v>54</v>
      </c>
      <c r="IF51" s="14"/>
      <c r="IG51" s="14"/>
      <c r="IH51" s="14"/>
      <c r="II51" s="14"/>
    </row>
    <row r="52" spans="1:243" s="13" customFormat="1" ht="62.25" customHeight="1">
      <c r="A52" s="72">
        <v>5.4</v>
      </c>
      <c r="B52" s="84" t="s">
        <v>143</v>
      </c>
      <c r="C52" s="77" t="s">
        <v>130</v>
      </c>
      <c r="D52" s="80">
        <v>800</v>
      </c>
      <c r="E52" s="80" t="s">
        <v>54</v>
      </c>
      <c r="F52" s="21"/>
      <c r="G52" s="22"/>
      <c r="H52" s="23"/>
      <c r="I52" s="24" t="s">
        <v>30</v>
      </c>
      <c r="J52" s="25">
        <f t="shared" si="0"/>
        <v>1</v>
      </c>
      <c r="K52" s="26" t="s">
        <v>31</v>
      </c>
      <c r="L52" s="56" t="s">
        <v>4</v>
      </c>
      <c r="M52" s="30"/>
      <c r="N52" s="28"/>
      <c r="O52" s="30"/>
      <c r="P52" s="30"/>
      <c r="Q52" s="30"/>
      <c r="R52" s="30"/>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57">
        <f t="shared" si="1"/>
        <v>0</v>
      </c>
      <c r="BB52" s="75">
        <f t="shared" si="2"/>
        <v>0</v>
      </c>
      <c r="BC52" s="63" t="str">
        <f t="shared" si="3"/>
        <v>INR Zero Only</v>
      </c>
      <c r="IA52" s="13">
        <v>5.4</v>
      </c>
      <c r="IB52" s="29" t="s">
        <v>143</v>
      </c>
      <c r="IC52" s="13" t="s">
        <v>130</v>
      </c>
      <c r="ID52" s="13">
        <v>800</v>
      </c>
      <c r="IE52" s="14" t="s">
        <v>54</v>
      </c>
      <c r="IF52" s="14"/>
      <c r="IG52" s="14"/>
      <c r="IH52" s="14"/>
      <c r="II52" s="14"/>
    </row>
    <row r="53" spans="1:243" s="13" customFormat="1" ht="49.5" customHeight="1">
      <c r="A53" s="72">
        <v>5.5</v>
      </c>
      <c r="B53" s="82" t="s">
        <v>57</v>
      </c>
      <c r="C53" s="76" t="s">
        <v>131</v>
      </c>
      <c r="D53" s="80">
        <v>50</v>
      </c>
      <c r="E53" s="80" t="s">
        <v>54</v>
      </c>
      <c r="F53" s="21"/>
      <c r="G53" s="22"/>
      <c r="H53" s="23"/>
      <c r="I53" s="24" t="s">
        <v>30</v>
      </c>
      <c r="J53" s="25">
        <f t="shared" si="0"/>
        <v>1</v>
      </c>
      <c r="K53" s="26" t="s">
        <v>31</v>
      </c>
      <c r="L53" s="56" t="s">
        <v>4</v>
      </c>
      <c r="M53" s="30"/>
      <c r="N53" s="28"/>
      <c r="O53" s="30"/>
      <c r="P53" s="30"/>
      <c r="Q53" s="30"/>
      <c r="R53" s="30"/>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57">
        <f t="shared" si="1"/>
        <v>0</v>
      </c>
      <c r="BB53" s="75">
        <f t="shared" si="2"/>
        <v>0</v>
      </c>
      <c r="BC53" s="63" t="str">
        <f t="shared" si="3"/>
        <v>INR Zero Only</v>
      </c>
      <c r="IA53" s="13">
        <v>5.5</v>
      </c>
      <c r="IB53" s="29" t="s">
        <v>57</v>
      </c>
      <c r="IC53" s="13" t="s">
        <v>131</v>
      </c>
      <c r="ID53" s="13">
        <v>50</v>
      </c>
      <c r="IE53" s="14" t="s">
        <v>54</v>
      </c>
      <c r="IF53" s="14"/>
      <c r="IG53" s="14"/>
      <c r="IH53" s="14"/>
      <c r="II53" s="14"/>
    </row>
    <row r="54" spans="1:243" s="13" customFormat="1" ht="47.25" customHeight="1">
      <c r="A54" s="72">
        <v>5.6</v>
      </c>
      <c r="B54" s="82" t="s">
        <v>92</v>
      </c>
      <c r="C54" s="77" t="s">
        <v>132</v>
      </c>
      <c r="D54" s="80">
        <v>300</v>
      </c>
      <c r="E54" s="80" t="s">
        <v>54</v>
      </c>
      <c r="F54" s="21"/>
      <c r="G54" s="22"/>
      <c r="H54" s="23"/>
      <c r="I54" s="24" t="s">
        <v>30</v>
      </c>
      <c r="J54" s="25">
        <f t="shared" si="0"/>
        <v>1</v>
      </c>
      <c r="K54" s="26" t="s">
        <v>31</v>
      </c>
      <c r="L54" s="56" t="s">
        <v>4</v>
      </c>
      <c r="M54" s="30"/>
      <c r="N54" s="28"/>
      <c r="O54" s="30"/>
      <c r="P54" s="30"/>
      <c r="Q54" s="30"/>
      <c r="R54" s="30"/>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57">
        <f t="shared" si="1"/>
        <v>0</v>
      </c>
      <c r="BB54" s="75">
        <f t="shared" si="2"/>
        <v>0</v>
      </c>
      <c r="BC54" s="63" t="str">
        <f t="shared" si="3"/>
        <v>INR Zero Only</v>
      </c>
      <c r="IA54" s="13">
        <v>5.6</v>
      </c>
      <c r="IB54" s="29" t="s">
        <v>92</v>
      </c>
      <c r="IC54" s="13" t="s">
        <v>132</v>
      </c>
      <c r="ID54" s="13">
        <v>300</v>
      </c>
      <c r="IE54" s="14" t="s">
        <v>54</v>
      </c>
      <c r="IF54" s="14"/>
      <c r="IG54" s="14"/>
      <c r="IH54" s="14"/>
      <c r="II54" s="14"/>
    </row>
    <row r="55" spans="1:243" s="13" customFormat="1" ht="102" customHeight="1">
      <c r="A55" s="72">
        <v>5.7</v>
      </c>
      <c r="B55" s="85" t="s">
        <v>93</v>
      </c>
      <c r="C55" s="77" t="s">
        <v>133</v>
      </c>
      <c r="D55" s="80">
        <v>150</v>
      </c>
      <c r="E55" s="80" t="s">
        <v>54</v>
      </c>
      <c r="F55" s="21"/>
      <c r="G55" s="22"/>
      <c r="H55" s="23"/>
      <c r="I55" s="24" t="s">
        <v>30</v>
      </c>
      <c r="J55" s="25">
        <f t="shared" si="0"/>
        <v>1</v>
      </c>
      <c r="K55" s="26" t="s">
        <v>31</v>
      </c>
      <c r="L55" s="56" t="s">
        <v>4</v>
      </c>
      <c r="M55" s="30"/>
      <c r="N55" s="28"/>
      <c r="O55" s="30"/>
      <c r="P55" s="30"/>
      <c r="Q55" s="30"/>
      <c r="R55" s="30"/>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57">
        <f t="shared" si="1"/>
        <v>0</v>
      </c>
      <c r="BB55" s="75">
        <f t="shared" si="2"/>
        <v>0</v>
      </c>
      <c r="BC55" s="63" t="str">
        <f t="shared" si="3"/>
        <v>INR Zero Only</v>
      </c>
      <c r="IA55" s="13">
        <v>5.7</v>
      </c>
      <c r="IB55" s="29" t="s">
        <v>93</v>
      </c>
      <c r="IC55" s="13" t="s">
        <v>133</v>
      </c>
      <c r="ID55" s="13">
        <v>150</v>
      </c>
      <c r="IE55" s="14" t="s">
        <v>54</v>
      </c>
      <c r="IF55" s="14"/>
      <c r="IG55" s="14"/>
      <c r="IH55" s="14"/>
      <c r="II55" s="14"/>
    </row>
    <row r="56" spans="1:243" s="13" customFormat="1" ht="89.25" customHeight="1">
      <c r="A56" s="72">
        <v>5.8</v>
      </c>
      <c r="B56" s="85" t="s">
        <v>94</v>
      </c>
      <c r="C56" s="77" t="s">
        <v>134</v>
      </c>
      <c r="D56" s="80">
        <v>50</v>
      </c>
      <c r="E56" s="80" t="s">
        <v>54</v>
      </c>
      <c r="F56" s="21"/>
      <c r="G56" s="22"/>
      <c r="H56" s="23"/>
      <c r="I56" s="24" t="s">
        <v>30</v>
      </c>
      <c r="J56" s="25">
        <f t="shared" si="0"/>
        <v>1</v>
      </c>
      <c r="K56" s="26" t="s">
        <v>31</v>
      </c>
      <c r="L56" s="56" t="s">
        <v>4</v>
      </c>
      <c r="M56" s="30"/>
      <c r="N56" s="28"/>
      <c r="O56" s="30"/>
      <c r="P56" s="30"/>
      <c r="Q56" s="30"/>
      <c r="R56" s="30"/>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57">
        <f t="shared" si="1"/>
        <v>0</v>
      </c>
      <c r="BB56" s="75">
        <f t="shared" si="2"/>
        <v>0</v>
      </c>
      <c r="BC56" s="63" t="str">
        <f t="shared" si="3"/>
        <v>INR Zero Only</v>
      </c>
      <c r="IA56" s="13">
        <v>5.8</v>
      </c>
      <c r="IB56" s="29" t="s">
        <v>94</v>
      </c>
      <c r="IC56" s="13" t="s">
        <v>134</v>
      </c>
      <c r="ID56" s="13">
        <v>50</v>
      </c>
      <c r="IE56" s="14" t="s">
        <v>54</v>
      </c>
      <c r="IF56" s="14"/>
      <c r="IG56" s="14"/>
      <c r="IH56" s="14"/>
      <c r="II56" s="14"/>
    </row>
    <row r="57" spans="1:243" s="17" customFormat="1" ht="40.5" customHeight="1">
      <c r="A57" s="96" t="s">
        <v>33</v>
      </c>
      <c r="B57" s="97"/>
      <c r="C57" s="43"/>
      <c r="D57" s="53"/>
      <c r="E57" s="53"/>
      <c r="F57" s="43"/>
      <c r="G57" s="43"/>
      <c r="H57" s="44"/>
      <c r="I57" s="44"/>
      <c r="J57" s="44"/>
      <c r="K57" s="44"/>
      <c r="L57" s="53"/>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58">
        <f>SUM(BA13:BA56)</f>
        <v>0</v>
      </c>
      <c r="BB57" s="58">
        <f>SUM(BB13:BB56)</f>
        <v>0</v>
      </c>
      <c r="BC57" s="63" t="str">
        <f>SpellNumber($E$2,BB57)</f>
        <v>INR Zero Only</v>
      </c>
      <c r="IE57" s="18">
        <v>4</v>
      </c>
      <c r="IF57" s="18" t="s">
        <v>32</v>
      </c>
      <c r="IG57" s="18" t="s">
        <v>34</v>
      </c>
      <c r="IH57" s="18">
        <v>10</v>
      </c>
      <c r="II57" s="18" t="s">
        <v>29</v>
      </c>
    </row>
    <row r="58" spans="1:243" s="19" customFormat="1" ht="24.75" customHeight="1" hidden="1">
      <c r="A58" s="35" t="s">
        <v>35</v>
      </c>
      <c r="B58" s="36"/>
      <c r="C58" s="37"/>
      <c r="D58" s="48"/>
      <c r="E58" s="49" t="s">
        <v>36</v>
      </c>
      <c r="F58" s="38"/>
      <c r="G58" s="39"/>
      <c r="H58" s="40"/>
      <c r="I58" s="40"/>
      <c r="J58" s="40"/>
      <c r="K58" s="41"/>
      <c r="L58" s="55"/>
      <c r="M58" s="42" t="s">
        <v>37</v>
      </c>
      <c r="O58" s="17"/>
      <c r="P58" s="17"/>
      <c r="Q58" s="17"/>
      <c r="R58" s="17"/>
      <c r="S58" s="17"/>
      <c r="BA58" s="59">
        <f>IF(ISBLANK(F58),0,IF(E58="Excess (+)",ROUND(BA57+(BA57*F58),2),IF(E58="Less (-)",ROUND(BA57+(BA57*F58*(-1)),2),0)))</f>
        <v>0</v>
      </c>
      <c r="BB58" s="61">
        <f>ROUND(BA58,0)</f>
        <v>0</v>
      </c>
      <c r="BC58" s="64" t="str">
        <f>SpellNumber(L58,BB58)</f>
        <v> Zero Only</v>
      </c>
      <c r="IE58" s="20"/>
      <c r="IF58" s="20"/>
      <c r="IG58" s="20"/>
      <c r="IH58" s="20"/>
      <c r="II58" s="20"/>
    </row>
    <row r="59" spans="1:243" s="19" customFormat="1" ht="43.5" customHeight="1">
      <c r="A59" s="94" t="s">
        <v>47</v>
      </c>
      <c r="B59" s="95"/>
      <c r="C59" s="87" t="str">
        <f>SpellNumber($E$2,BB57)</f>
        <v>INR Zero Only</v>
      </c>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9"/>
      <c r="IE59" s="20"/>
      <c r="IF59" s="20"/>
      <c r="IG59" s="20"/>
      <c r="IH59" s="20"/>
      <c r="II59" s="20"/>
    </row>
  </sheetData>
  <sheetProtection password="E9DB" sheet="1" selectLockedCells="1"/>
  <mergeCells count="10">
    <mergeCell ref="A9:BC9"/>
    <mergeCell ref="C59:BC59"/>
    <mergeCell ref="A1:L1"/>
    <mergeCell ref="A4:BC4"/>
    <mergeCell ref="A5:BC5"/>
    <mergeCell ref="A6:BC6"/>
    <mergeCell ref="A7:BC7"/>
    <mergeCell ref="B8:BC8"/>
    <mergeCell ref="A59:B59"/>
    <mergeCell ref="A57:B57"/>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56">
      <formula1>"INR"</formula1>
    </dataValidation>
    <dataValidation type="decimal" allowBlank="1" showInputMessage="1" showErrorMessage="1" promptTitle="Basic Rate Entry" prompt="Please enter Basic Rate in Rupees for this item. " errorTitle="Invaid Entry" error="Only Numeric Values are allowed. " sqref="O13:R56 M13:M56">
      <formula1>0</formula1>
      <formula2>999999999999999</formula2>
    </dataValidation>
    <dataValidation allowBlank="1" showInputMessage="1" showErrorMessage="1" promptTitle="Addition / Deduction" prompt="Please Choose the correct One" sqref="J13:J56">
      <formula1>0</formula1>
      <formula2>0</formula2>
    </dataValidation>
    <dataValidation type="list" showErrorMessage="1" sqref="I13:I56">
      <formula1>"Excess(+),Less(-)"</formula1>
      <formula2>0</formula2>
    </dataValidation>
    <dataValidation type="decimal" allowBlank="1" showErrorMessage="1" errorTitle="Invalid Entry" error="Only Numeric Values are allowed. " sqref="A13:A5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56">
      <formula1>0</formula1>
      <formula2>999999999999999</formula2>
    </dataValidation>
    <dataValidation allowBlank="1" showInputMessage="1" showErrorMessage="1" promptTitle="Units" prompt="Please enter Units in text" sqref="E13:E56">
      <formula1>0</formula1>
      <formula2>0</formula2>
    </dataValidation>
    <dataValidation type="decimal" allowBlank="1" showInputMessage="1" showErrorMessage="1" promptTitle="Quantity" prompt="Please enter the Quantity for this item. " errorTitle="Invalid Entry" error="Only Numeric Values are allowed. " sqref="D13:D56 F13:F56">
      <formula1>0</formula1>
      <formula2>999999999999999</formula2>
    </dataValidation>
    <dataValidation type="list" allowBlank="1" showErrorMessage="1" sqref="K13:K56">
      <formula1>"Partial Conversion,Full Conversion"</formula1>
      <formula2>0</formula2>
    </dataValidation>
  </dataValidations>
  <printOptions/>
  <pageMargins left="0.25" right="0.25" top="0.75" bottom="0.75" header="0.3" footer="0.3"/>
  <pageSetup fitToHeight="0"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8" t="s">
        <v>38</v>
      </c>
      <c r="F6" s="98"/>
      <c r="G6" s="98"/>
      <c r="H6" s="98"/>
      <c r="I6" s="98"/>
      <c r="J6" s="98"/>
      <c r="K6" s="98"/>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Purchase</cp:lastModifiedBy>
  <cp:lastPrinted>2018-09-11T05:07:10Z</cp:lastPrinted>
  <dcterms:created xsi:type="dcterms:W3CDTF">2009-01-30T06:42:42Z</dcterms:created>
  <dcterms:modified xsi:type="dcterms:W3CDTF">2020-12-18T12:22:45Z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