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<sst xmlns="http://schemas.openxmlformats.org/spreadsheetml/2006/main" count="241" uniqueCount="89">
  <si>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</si>
  <si>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</si>
  <si>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</si>
  <si>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</si>
  <si>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</si>
  <si>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</si>
  <si>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</si>
  <si>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</si>
  <si>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</si>
  <si>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</si>
  <si>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</si>
  <si>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</si>
  <si>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</si>
  <si>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</si>
  <si>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</si>
  <si>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</si>
  <si>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</si>
  <si>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</si>
  <si>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</si>
  <si>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</si>
  <si>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</si>
  <si>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</si>
  <si>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</si>
  <si>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</si>
  <si>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</si>
  <si>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</si>
  <si>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</si>
  <si>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</si>
  <si>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</si>
  <si>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</si>
  <si>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</si>
  <si>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</si>
  <si>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</si>
  <si>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</si>
  <si>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</si>
  <si>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</si>
  <si>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</si>
  <si>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</si>
  <si>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</si>
  <si>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</si>
  <si>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</si>
  <si>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</si>
  <si>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</si>
  <si>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</si>
  <si>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</si>
  <si>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</si>
  <si>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</si>
  <si>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t>ITEM3</t>
  </si>
  <si>
    <t>square metres</t>
  </si>
  <si>
    <t>ITEM4</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</si>
  <si>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</si>
  <si>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ITEM5</t>
  </si>
  <si>
    <t>ITEM6</t>
  </si>
  <si>
    <t>TOTAL AMOUNT  With GST</t>
  </si>
  <si>
    <t>Cumec</t>
  </si>
  <si>
    <t>ITEM7</t>
  </si>
  <si>
    <t>ITEM8</t>
  </si>
  <si>
    <t>ITEM9</t>
  </si>
  <si>
    <t>Supply, laying good earth from outside in tractor trolley only ( As road near filling area/site not bear the load of dummpers/trucks) including the cost of filling in layers not more than 20 cm in depth, ramming, carriage, royalty etc complete as per directions of Engineer-incharge</t>
  </si>
  <si>
    <t>Brick work with common burnt clay F.P.S. (non modular) bricks of class designation 7.5 in foundation and plinth in: Cement mortar 1:4 (1 cement : 4 coarse sand)</t>
  </si>
  <si>
    <t>ITEM10</t>
  </si>
  <si>
    <t>ITEM11</t>
  </si>
  <si>
    <t>ITEM12</t>
  </si>
  <si>
    <t>15 mm cement plaster on the rough side of single or half brick wall of mix : 1:4 (1 cement: 4 fine sand)</t>
  </si>
  <si>
    <t>Structural steel work riveted, bolted or welded in built up sections,trusses and framed work, including cutting, hoisting, fixing in position and applying a priming coat of approved steel primer and two coat of synthetic enamel paint all complete.</t>
  </si>
  <si>
    <t>kg</t>
  </si>
  <si>
    <t>Wall painting with acrylic emulsion paint of approved brand and manufacture to give an even shade : Two or more coats on new work</t>
  </si>
  <si>
    <t>Providing and fixing 1mm thick M.S. sheet door with frame of 40x40x6 mm angle iron and 3 mm M.S. gusset plates at the junctions and corners, all necessary fittings complete, including applying a priming coat of approved steel primer &amp; two coat of synthetic paint complete.</t>
  </si>
  <si>
    <t>Providing and Fixing 24" FRP withh height 18" base SS body Aluminum Blade Wind turbine ventilator as per direction of engineer - in charge</t>
  </si>
  <si>
    <t>nos</t>
  </si>
  <si>
    <t>Earth work in excavation by mechanical means(hydraulic excavator)/manual means in foundation, trenches of drains at all levels, depth, lifts etc including dressing of sides and ramming of bottoms lift , including getting out the excavated soil &amp; backfill again and disposal of  surplus excavated soil as directed, including dewatering etc during excavation within a lead of 500m. All kinds of soil</t>
  </si>
  <si>
    <t xml:space="preserve">Providing and laying in position specified grade of reinforced cement concrete, including the cost of centering, shuttering, finishing and reinforcement - All work up to plinth level : All works upto plinth level and above at all levels. 1:2:4 (1 cement(ultratech/ACC/Ambuja) : 2 coarse sand (zone-III) : 4 graded stone
aggregate 20 mm nominal size) </t>
  </si>
  <si>
    <t>Providing &amp; laying in position cement concrete of specified grade excluding the cost of centering and shuttering –All work upto plinth level. 1:5:10 (1 cement (ultratech/ACC/Ambuja) : 5 coarse sand (zone-III): 10 graded stone aggregate 40 mm nominal size)</t>
  </si>
  <si>
    <t>Providing and fixing precoated green color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Paid only total length of section fixed not individual sheet.</t>
  </si>
  <si>
    <t>Steel work in built up tubular (round, square or rectangular hollow tubes etc.) trusses etc., including cutting, hoisting, fixing in position and applying a priming coat of approved steel primer and two coat of paint synthetic enamel silver color, including welding and bolted with special shaped washers etc. complete. Hot finished welded type tubes</t>
  </si>
  <si>
    <t>Tender Inviting Authority: &lt;ED,NABI&gt;</t>
  </si>
  <si>
    <t>Name of Work: &lt;.Tender Notice for the work of Construction of Storage Shed for Seed Store, NABI, Knowledge City, Sector-81, Mohali”&gt;</t>
  </si>
  <si>
    <t>ITEM13</t>
  </si>
  <si>
    <t>ITEM14</t>
  </si>
  <si>
    <t>ITEM15</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</si>
  <si>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Ridges plain (500 - 600mm)</t>
  </si>
  <si>
    <t>Meter</t>
  </si>
  <si>
    <t>Dismantle of Existing MS frame Puff panel structure and stacked the dismantle puff panel and ms structure to be stacked near Utility 01.The debris of dismantled area to be stacked as per direction of engineer in charge near low lying area. No extra payment will be made rather then quoted amount for diamntle and clean the area.</t>
  </si>
  <si>
    <t>LS</t>
  </si>
  <si>
    <t>Kota stone slab flooring over 20 mm (average) thick base laid over and jointed with grey cement slurry mixed with pigment to match the shade of the slab, including rubbing and polishing complete with base of cement mortar 1 : 4 (1 cement : 4 coarse sand) : 25 mm thick</t>
  </si>
  <si>
    <t>ITEM16</t>
  </si>
  <si>
    <t>Dismantled Steel work of existing seed store to be used in new storage shed construction including cutting, hoisting, fixing in position and applying a priming coat of approved steel primer and two coat of paint synthetic enamel, including welding and bolted with special shaped washers etc. complete.</t>
  </si>
  <si>
    <t>Kg</t>
  </si>
  <si>
    <t>Contract No:  &lt;NABI/ENGG/7(020)/2022-23&gt;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</si>
</sst>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5" xfId="59" applyNumberFormat="1" applyFont="1" applyFill="1" applyBorder="1" applyAlignment="1">
      <alignment horizontal="center" vertical="top"/>
      <protection/>
    </xf>
    <xf numFmtId="0" fontId="7" fillId="0" borderId="17" xfId="55" applyNumberFormat="1" applyFont="1" applyFill="1" applyBorder="1" applyAlignment="1">
      <alignment horizontal="center" vertical="top" wrapText="1"/>
      <protection/>
    </xf>
    <xf numFmtId="179" fontId="4" fillId="0" borderId="15" xfId="59" applyNumberFormat="1" applyFont="1" applyFill="1" applyBorder="1" applyAlignment="1">
      <alignment vertical="top" readingOrder="1"/>
      <protection/>
    </xf>
    <xf numFmtId="0" fontId="4" fillId="0" borderId="18" xfId="55" applyNumberFormat="1" applyFont="1" applyFill="1" applyBorder="1" applyAlignment="1">
      <alignment vertical="top" wrapText="1" readingOrder="1"/>
      <protection/>
    </xf>
    <xf numFmtId="2" fontId="4" fillId="0" borderId="18" xfId="59" applyNumberFormat="1" applyFont="1" applyFill="1" applyBorder="1" applyAlignment="1">
      <alignment vertical="top" readingOrder="1"/>
      <protection/>
    </xf>
    <xf numFmtId="2" fontId="7" fillId="0"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right" vertical="top"/>
      <protection/>
    </xf>
    <xf numFmtId="2" fontId="4" fillId="0" borderId="18" xfId="59"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171" fontId="1" fillId="35" borderId="18" xfId="42" applyFill="1" applyBorder="1" applyAlignment="1" applyProtection="1">
      <alignment horizontal="center" vertical="top"/>
      <protection locked="0"/>
    </xf>
    <xf numFmtId="171" fontId="1" fillId="33" borderId="18" xfId="42" applyFill="1" applyBorder="1" applyAlignment="1">
      <alignment horizontal="center" vertical="top" wrapText="1"/>
    </xf>
    <xf numFmtId="171" fontId="1" fillId="36" borderId="18" xfId="42" applyFill="1" applyBorder="1" applyAlignment="1">
      <alignment horizontal="right" vertical="top"/>
    </xf>
    <xf numFmtId="0" fontId="4" fillId="0" borderId="13" xfId="59" applyNumberFormat="1" applyFont="1" applyFill="1" applyBorder="1" applyAlignment="1">
      <alignment horizontal="center" vertical="top"/>
      <protection/>
    </xf>
    <xf numFmtId="0" fontId="7" fillId="0" borderId="13" xfId="55" applyNumberFormat="1" applyFont="1" applyFill="1" applyBorder="1" applyAlignment="1">
      <alignment horizontal="center" vertical="top" wrapText="1"/>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1"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2"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3"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1"/>
  <sheetViews>
    <sheetView showGridLines="0" zoomScale="75" zoomScaleNormal="75" zoomScalePageLayoutView="0" workbookViewId="0" topLeftCell="A1">
      <selection activeCell="A7" sqref="A7:BC7"/>
    </sheetView>
  </sheetViews>
  <sheetFormatPr defaultColWidth="9.140625" defaultRowHeight="15"/>
  <cols>
    <col min="1" max="1" width="12.7109375" style="1" customWidth="1"/>
    <col min="2" max="2" width="72.140625" style="1" customWidth="1"/>
    <col min="3" max="3" width="17.00390625" style="1" customWidth="1"/>
    <col min="4" max="4" width="9.574218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75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41.25" customHeight="1">
      <c r="A5" s="87" t="s">
        <v>76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88</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105.75" customHeight="1">
      <c r="A8" s="11" t="s">
        <v>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50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9" t="s">
        <v>14</v>
      </c>
      <c r="B11" s="38" t="s">
        <v>15</v>
      </c>
      <c r="C11" s="38" t="s">
        <v>16</v>
      </c>
      <c r="D11" s="38" t="s">
        <v>17</v>
      </c>
      <c r="E11" s="38" t="s">
        <v>18</v>
      </c>
      <c r="F11" s="38" t="s">
        <v>19</v>
      </c>
      <c r="G11" s="38"/>
      <c r="H11" s="38"/>
      <c r="I11" s="38" t="s">
        <v>20</v>
      </c>
      <c r="J11" s="38" t="s">
        <v>21</v>
      </c>
      <c r="K11" s="38" t="s">
        <v>22</v>
      </c>
      <c r="L11" s="38" t="s">
        <v>41</v>
      </c>
      <c r="M11" s="40" t="s">
        <v>45</v>
      </c>
      <c r="N11" s="38" t="s">
        <v>23</v>
      </c>
      <c r="O11" s="38" t="s">
        <v>42</v>
      </c>
      <c r="P11" s="38" t="s">
        <v>40</v>
      </c>
      <c r="Q11" s="38" t="s">
        <v>24</v>
      </c>
      <c r="R11" s="38" t="s">
        <v>39</v>
      </c>
      <c r="S11" s="38" t="s">
        <v>25</v>
      </c>
      <c r="T11" s="38" t="s">
        <v>26</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1" t="s">
        <v>53</v>
      </c>
      <c r="BB11" s="41" t="s">
        <v>43</v>
      </c>
      <c r="BC11" s="42" t="s">
        <v>27</v>
      </c>
      <c r="IE11" s="15"/>
      <c r="IF11" s="15"/>
      <c r="IG11" s="15"/>
      <c r="IH11" s="15"/>
      <c r="II11" s="15"/>
    </row>
    <row r="12" spans="1:243" s="17" customFormat="1" ht="27" customHeight="1">
      <c r="A12" s="19">
        <v>1</v>
      </c>
      <c r="B12" s="34">
        <v>2</v>
      </c>
      <c r="C12" s="20">
        <v>3</v>
      </c>
      <c r="D12" s="20">
        <v>4</v>
      </c>
      <c r="E12" s="34">
        <v>5</v>
      </c>
      <c r="F12" s="34">
        <v>6</v>
      </c>
      <c r="G12" s="34">
        <v>7</v>
      </c>
      <c r="H12" s="34">
        <v>8</v>
      </c>
      <c r="I12" s="34">
        <v>9</v>
      </c>
      <c r="J12" s="34">
        <v>10</v>
      </c>
      <c r="K12" s="34">
        <v>11</v>
      </c>
      <c r="L12" s="34">
        <v>6</v>
      </c>
      <c r="M12" s="34">
        <v>7</v>
      </c>
      <c r="N12" s="34">
        <v>8</v>
      </c>
      <c r="O12" s="34">
        <v>9</v>
      </c>
      <c r="P12" s="34">
        <v>10</v>
      </c>
      <c r="Q12" s="34">
        <v>11</v>
      </c>
      <c r="R12" s="34">
        <v>12</v>
      </c>
      <c r="S12" s="34">
        <v>13</v>
      </c>
      <c r="T12" s="34">
        <v>14</v>
      </c>
      <c r="U12" s="34">
        <v>15</v>
      </c>
      <c r="V12" s="34">
        <v>16</v>
      </c>
      <c r="W12" s="34">
        <v>17</v>
      </c>
      <c r="X12" s="34">
        <v>18</v>
      </c>
      <c r="Y12" s="34">
        <v>19</v>
      </c>
      <c r="Z12" s="34">
        <v>20</v>
      </c>
      <c r="AA12" s="34">
        <v>21</v>
      </c>
      <c r="AB12" s="34">
        <v>22</v>
      </c>
      <c r="AC12" s="34">
        <v>23</v>
      </c>
      <c r="AD12" s="34">
        <v>24</v>
      </c>
      <c r="AE12" s="34">
        <v>25</v>
      </c>
      <c r="AF12" s="34">
        <v>26</v>
      </c>
      <c r="AG12" s="34">
        <v>27</v>
      </c>
      <c r="AH12" s="34">
        <v>28</v>
      </c>
      <c r="AI12" s="34">
        <v>29</v>
      </c>
      <c r="AJ12" s="34">
        <v>30</v>
      </c>
      <c r="AK12" s="34">
        <v>31</v>
      </c>
      <c r="AL12" s="34">
        <v>32</v>
      </c>
      <c r="AM12" s="34">
        <v>33</v>
      </c>
      <c r="AN12" s="34">
        <v>34</v>
      </c>
      <c r="AO12" s="34">
        <v>35</v>
      </c>
      <c r="AP12" s="34">
        <v>36</v>
      </c>
      <c r="AQ12" s="34">
        <v>37</v>
      </c>
      <c r="AR12" s="34">
        <v>38</v>
      </c>
      <c r="AS12" s="34">
        <v>39</v>
      </c>
      <c r="AT12" s="34">
        <v>40</v>
      </c>
      <c r="AU12" s="34">
        <v>41</v>
      </c>
      <c r="AV12" s="34">
        <v>42</v>
      </c>
      <c r="AW12" s="34">
        <v>43</v>
      </c>
      <c r="AX12" s="34">
        <v>44</v>
      </c>
      <c r="AY12" s="34">
        <v>45</v>
      </c>
      <c r="AZ12" s="34">
        <v>46</v>
      </c>
      <c r="BA12" s="34">
        <v>47</v>
      </c>
      <c r="BB12" s="34">
        <v>48</v>
      </c>
      <c r="BC12" s="34">
        <v>49</v>
      </c>
      <c r="IE12" s="18"/>
      <c r="IF12" s="18"/>
      <c r="IG12" s="18"/>
      <c r="IH12" s="18"/>
      <c r="II12" s="18"/>
    </row>
    <row r="13" spans="1:243" s="17" customFormat="1" ht="81.75" customHeight="1">
      <c r="A13" s="83">
        <v>1.01</v>
      </c>
      <c r="B13" s="82" t="s">
        <v>70</v>
      </c>
      <c r="C13" s="36" t="s">
        <v>38</v>
      </c>
      <c r="D13" s="27">
        <v>34.4</v>
      </c>
      <c r="E13" s="47" t="s">
        <v>54</v>
      </c>
      <c r="F13" s="28"/>
      <c r="G13" s="29"/>
      <c r="H13" s="30"/>
      <c r="I13" s="31" t="s">
        <v>29</v>
      </c>
      <c r="J13" s="32">
        <v>1</v>
      </c>
      <c r="K13" s="33" t="s">
        <v>30</v>
      </c>
      <c r="L13" s="33" t="s">
        <v>4</v>
      </c>
      <c r="M13" s="43"/>
      <c r="N13" s="44"/>
      <c r="O13" s="43"/>
      <c r="P13" s="43"/>
      <c r="Q13" s="43"/>
      <c r="R13" s="43"/>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6">
        <f aca="true" t="shared" si="0" ref="BA13:BA18">+D13*M13</f>
        <v>0</v>
      </c>
      <c r="BB13" s="45">
        <f aca="true" t="shared" si="1" ref="BB13:BB18">+BA13</f>
        <v>0</v>
      </c>
      <c r="BC13" s="21" t="str">
        <f aca="true" t="shared" si="2" ref="BC13:BC18">SpellNumber(L13,BB13)</f>
        <v>INR Zero Only</v>
      </c>
      <c r="IA13" s="17">
        <v>1.01</v>
      </c>
      <c r="IB13" s="37" t="s">
        <v>70</v>
      </c>
      <c r="IC13" s="17" t="s">
        <v>38</v>
      </c>
      <c r="ID13" s="17">
        <v>34.4</v>
      </c>
      <c r="IE13" s="18" t="s">
        <v>54</v>
      </c>
      <c r="IF13" s="18"/>
      <c r="IG13" s="18"/>
      <c r="IH13" s="18"/>
      <c r="II13" s="18"/>
    </row>
    <row r="14" spans="1:243" s="17" customFormat="1" ht="75" customHeight="1">
      <c r="A14" s="35">
        <v>1.02</v>
      </c>
      <c r="B14" s="82" t="s">
        <v>58</v>
      </c>
      <c r="C14" s="36" t="s">
        <v>46</v>
      </c>
      <c r="D14" s="27">
        <v>85</v>
      </c>
      <c r="E14" s="47" t="s">
        <v>54</v>
      </c>
      <c r="F14" s="28"/>
      <c r="G14" s="29"/>
      <c r="H14" s="30"/>
      <c r="I14" s="31" t="s">
        <v>29</v>
      </c>
      <c r="J14" s="32">
        <v>1</v>
      </c>
      <c r="K14" s="33" t="s">
        <v>30</v>
      </c>
      <c r="L14" s="33" t="s">
        <v>4</v>
      </c>
      <c r="M14" s="43"/>
      <c r="N14" s="44"/>
      <c r="O14" s="43"/>
      <c r="P14" s="43"/>
      <c r="Q14" s="43"/>
      <c r="R14" s="43"/>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6">
        <f t="shared" si="0"/>
        <v>0</v>
      </c>
      <c r="BB14" s="45">
        <f t="shared" si="1"/>
        <v>0</v>
      </c>
      <c r="BC14" s="21" t="str">
        <f t="shared" si="2"/>
        <v>INR Zero Only</v>
      </c>
      <c r="IA14" s="17">
        <v>1.02</v>
      </c>
      <c r="IB14" s="37" t="s">
        <v>58</v>
      </c>
      <c r="IC14" s="17" t="s">
        <v>46</v>
      </c>
      <c r="ID14" s="17">
        <v>85</v>
      </c>
      <c r="IE14" s="18" t="s">
        <v>54</v>
      </c>
      <c r="IF14" s="18"/>
      <c r="IG14" s="18"/>
      <c r="IH14" s="18"/>
      <c r="II14" s="18"/>
    </row>
    <row r="15" spans="1:243" s="17" customFormat="1" ht="55.5" customHeight="1">
      <c r="A15" s="48">
        <v>1.03</v>
      </c>
      <c r="B15" s="82" t="s">
        <v>72</v>
      </c>
      <c r="C15" s="49" t="s">
        <v>47</v>
      </c>
      <c r="D15" s="50">
        <v>34</v>
      </c>
      <c r="E15" s="51" t="s">
        <v>54</v>
      </c>
      <c r="F15" s="52"/>
      <c r="G15" s="53"/>
      <c r="H15" s="54"/>
      <c r="I15" s="55" t="s">
        <v>29</v>
      </c>
      <c r="J15" s="32">
        <v>1</v>
      </c>
      <c r="K15" s="56" t="s">
        <v>30</v>
      </c>
      <c r="L15" s="56" t="s">
        <v>4</v>
      </c>
      <c r="M15" s="43"/>
      <c r="N15" s="58"/>
      <c r="O15" s="57"/>
      <c r="P15" s="57"/>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0"/>
        <v>0</v>
      </c>
      <c r="BB15" s="45">
        <f t="shared" si="1"/>
        <v>0</v>
      </c>
      <c r="BC15" s="25" t="str">
        <f t="shared" si="2"/>
        <v>INR Zero Only</v>
      </c>
      <c r="IA15" s="17">
        <v>1.03</v>
      </c>
      <c r="IB15" s="37" t="s">
        <v>72</v>
      </c>
      <c r="IC15" s="17" t="s">
        <v>47</v>
      </c>
      <c r="ID15" s="17">
        <v>34</v>
      </c>
      <c r="IE15" s="18" t="s">
        <v>54</v>
      </c>
      <c r="IF15" s="18"/>
      <c r="IG15" s="18"/>
      <c r="IH15" s="18"/>
      <c r="II15" s="18"/>
    </row>
    <row r="16" spans="1:243" s="17" customFormat="1" ht="69.75" customHeight="1">
      <c r="A16" s="60">
        <v>1.04</v>
      </c>
      <c r="B16" s="82" t="s">
        <v>71</v>
      </c>
      <c r="C16" s="61" t="s">
        <v>49</v>
      </c>
      <c r="D16" s="62">
        <v>15</v>
      </c>
      <c r="E16" s="47" t="s">
        <v>54</v>
      </c>
      <c r="F16" s="28"/>
      <c r="G16" s="29"/>
      <c r="H16" s="30"/>
      <c r="I16" s="55" t="s">
        <v>29</v>
      </c>
      <c r="J16" s="32">
        <v>1</v>
      </c>
      <c r="K16" s="56" t="s">
        <v>30</v>
      </c>
      <c r="L16" s="56" t="s">
        <v>4</v>
      </c>
      <c r="M16" s="43"/>
      <c r="N16" s="44"/>
      <c r="O16" s="57"/>
      <c r="P16" s="43"/>
      <c r="Q16" s="43"/>
      <c r="R16" s="4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59">
        <f t="shared" si="0"/>
        <v>0</v>
      </c>
      <c r="BB16" s="45">
        <f t="shared" si="1"/>
        <v>0</v>
      </c>
      <c r="BC16" s="21" t="str">
        <f t="shared" si="2"/>
        <v>INR Zero Only</v>
      </c>
      <c r="IA16" s="17">
        <v>1.04</v>
      </c>
      <c r="IB16" s="37" t="s">
        <v>71</v>
      </c>
      <c r="IC16" s="17" t="s">
        <v>49</v>
      </c>
      <c r="ID16" s="17">
        <v>15</v>
      </c>
      <c r="IE16" s="18" t="s">
        <v>54</v>
      </c>
      <c r="IF16" s="18"/>
      <c r="IG16" s="18"/>
      <c r="IH16" s="18"/>
      <c r="II16" s="18"/>
    </row>
    <row r="17" spans="1:243" s="17" customFormat="1" ht="40.5" customHeight="1">
      <c r="A17" s="60">
        <v>1.05</v>
      </c>
      <c r="B17" s="82" t="s">
        <v>59</v>
      </c>
      <c r="C17" s="61" t="s">
        <v>51</v>
      </c>
      <c r="D17" s="62">
        <v>12.42</v>
      </c>
      <c r="E17" s="47" t="s">
        <v>54</v>
      </c>
      <c r="F17" s="28"/>
      <c r="G17" s="29"/>
      <c r="H17" s="30"/>
      <c r="I17" s="55" t="s">
        <v>29</v>
      </c>
      <c r="J17" s="32">
        <v>1</v>
      </c>
      <c r="K17" s="56" t="s">
        <v>30</v>
      </c>
      <c r="L17" s="56" t="s">
        <v>4</v>
      </c>
      <c r="M17" s="43"/>
      <c r="N17" s="44"/>
      <c r="O17" s="57"/>
      <c r="P17" s="43"/>
      <c r="Q17" s="43"/>
      <c r="R17" s="4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59">
        <f t="shared" si="0"/>
        <v>0</v>
      </c>
      <c r="BB17" s="45">
        <f t="shared" si="1"/>
        <v>0</v>
      </c>
      <c r="BC17" s="21" t="str">
        <f t="shared" si="2"/>
        <v>INR Zero Only</v>
      </c>
      <c r="IA17" s="17">
        <v>1.05</v>
      </c>
      <c r="IB17" s="37" t="s">
        <v>59</v>
      </c>
      <c r="IC17" s="17" t="s">
        <v>51</v>
      </c>
      <c r="ID17" s="17">
        <v>12.42</v>
      </c>
      <c r="IE17" s="18" t="s">
        <v>54</v>
      </c>
      <c r="IF17" s="18"/>
      <c r="IG17" s="18"/>
      <c r="IH17" s="18"/>
      <c r="II17" s="18"/>
    </row>
    <row r="18" spans="1:243" s="17" customFormat="1" ht="44.25" customHeight="1">
      <c r="A18" s="60">
        <v>1.06</v>
      </c>
      <c r="B18" s="82" t="s">
        <v>63</v>
      </c>
      <c r="C18" s="61" t="s">
        <v>52</v>
      </c>
      <c r="D18" s="62">
        <v>108</v>
      </c>
      <c r="E18" s="47" t="s">
        <v>48</v>
      </c>
      <c r="F18" s="28"/>
      <c r="G18" s="29"/>
      <c r="H18" s="30"/>
      <c r="I18" s="55" t="s">
        <v>29</v>
      </c>
      <c r="J18" s="32">
        <v>1</v>
      </c>
      <c r="K18" s="56" t="s">
        <v>30</v>
      </c>
      <c r="L18" s="56" t="s">
        <v>4</v>
      </c>
      <c r="M18" s="43"/>
      <c r="N18" s="44"/>
      <c r="O18" s="57"/>
      <c r="P18" s="43"/>
      <c r="Q18" s="43"/>
      <c r="R18" s="4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59">
        <f t="shared" si="0"/>
        <v>0</v>
      </c>
      <c r="BB18" s="45">
        <f t="shared" si="1"/>
        <v>0</v>
      </c>
      <c r="BC18" s="21" t="str">
        <f t="shared" si="2"/>
        <v>INR Zero Only</v>
      </c>
      <c r="IA18" s="17">
        <v>1.06</v>
      </c>
      <c r="IB18" s="37" t="s">
        <v>63</v>
      </c>
      <c r="IC18" s="17" t="s">
        <v>52</v>
      </c>
      <c r="ID18" s="17">
        <v>108</v>
      </c>
      <c r="IE18" s="18" t="s">
        <v>48</v>
      </c>
      <c r="IF18" s="18"/>
      <c r="IG18" s="18"/>
      <c r="IH18" s="18"/>
      <c r="II18" s="18"/>
    </row>
    <row r="19" spans="1:243" s="17" customFormat="1" ht="60" customHeight="1">
      <c r="A19" s="60">
        <v>1.07</v>
      </c>
      <c r="B19" s="82" t="s">
        <v>64</v>
      </c>
      <c r="C19" s="61" t="s">
        <v>55</v>
      </c>
      <c r="D19" s="62">
        <v>300</v>
      </c>
      <c r="E19" s="47" t="s">
        <v>65</v>
      </c>
      <c r="F19" s="28"/>
      <c r="G19" s="29"/>
      <c r="H19" s="30"/>
      <c r="I19" s="55" t="s">
        <v>29</v>
      </c>
      <c r="J19" s="32">
        <v>2</v>
      </c>
      <c r="K19" s="56" t="s">
        <v>30</v>
      </c>
      <c r="L19" s="56" t="s">
        <v>4</v>
      </c>
      <c r="M19" s="43"/>
      <c r="N19" s="44"/>
      <c r="O19" s="57"/>
      <c r="P19" s="43"/>
      <c r="Q19" s="43"/>
      <c r="R19" s="4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59">
        <f aca="true" t="shared" si="3" ref="BA19:BA28">+D19*M19</f>
        <v>0</v>
      </c>
      <c r="BB19" s="45">
        <f aca="true" t="shared" si="4" ref="BB19:BB28">+BA19</f>
        <v>0</v>
      </c>
      <c r="BC19" s="21" t="str">
        <f aca="true" t="shared" si="5" ref="BC19:BC28">SpellNumber(L19,BB19)</f>
        <v>INR Zero Only</v>
      </c>
      <c r="IA19" s="17">
        <v>1.07</v>
      </c>
      <c r="IB19" s="37" t="s">
        <v>64</v>
      </c>
      <c r="IC19" s="17" t="s">
        <v>55</v>
      </c>
      <c r="ID19" s="17">
        <v>300</v>
      </c>
      <c r="IE19" s="18" t="s">
        <v>65</v>
      </c>
      <c r="IF19" s="18"/>
      <c r="IG19" s="18"/>
      <c r="IH19" s="18"/>
      <c r="II19" s="18"/>
    </row>
    <row r="20" spans="1:243" s="17" customFormat="1" ht="167.25" customHeight="1">
      <c r="A20" s="60">
        <v>1.08</v>
      </c>
      <c r="B20" s="82" t="s">
        <v>73</v>
      </c>
      <c r="C20" s="61" t="s">
        <v>56</v>
      </c>
      <c r="D20" s="62">
        <v>410.39</v>
      </c>
      <c r="E20" s="47" t="s">
        <v>48</v>
      </c>
      <c r="F20" s="28"/>
      <c r="G20" s="29"/>
      <c r="H20" s="30"/>
      <c r="I20" s="55" t="s">
        <v>29</v>
      </c>
      <c r="J20" s="32">
        <v>3</v>
      </c>
      <c r="K20" s="56" t="s">
        <v>30</v>
      </c>
      <c r="L20" s="56" t="s">
        <v>4</v>
      </c>
      <c r="M20" s="43"/>
      <c r="N20" s="44"/>
      <c r="O20" s="57"/>
      <c r="P20" s="43"/>
      <c r="Q20" s="43"/>
      <c r="R20" s="4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59">
        <f t="shared" si="3"/>
        <v>0</v>
      </c>
      <c r="BB20" s="45">
        <f t="shared" si="4"/>
        <v>0</v>
      </c>
      <c r="BC20" s="21" t="str">
        <f t="shared" si="5"/>
        <v>INR Zero Only</v>
      </c>
      <c r="IA20" s="17">
        <v>1.08</v>
      </c>
      <c r="IB20" s="37" t="s">
        <v>73</v>
      </c>
      <c r="IC20" s="17" t="s">
        <v>56</v>
      </c>
      <c r="ID20" s="17">
        <v>410.39</v>
      </c>
      <c r="IE20" s="18" t="s">
        <v>48</v>
      </c>
      <c r="IF20" s="18"/>
      <c r="IG20" s="18"/>
      <c r="IH20" s="18"/>
      <c r="II20" s="18"/>
    </row>
    <row r="21" spans="1:243" s="17" customFormat="1" ht="44.25" customHeight="1">
      <c r="A21" s="60">
        <v>1.09</v>
      </c>
      <c r="B21" s="82" t="s">
        <v>66</v>
      </c>
      <c r="C21" s="61" t="s">
        <v>57</v>
      </c>
      <c r="D21" s="62">
        <v>108</v>
      </c>
      <c r="E21" s="47" t="s">
        <v>48</v>
      </c>
      <c r="F21" s="28"/>
      <c r="G21" s="29"/>
      <c r="H21" s="30"/>
      <c r="I21" s="55" t="s">
        <v>29</v>
      </c>
      <c r="J21" s="32">
        <v>4</v>
      </c>
      <c r="K21" s="56" t="s">
        <v>30</v>
      </c>
      <c r="L21" s="56" t="s">
        <v>4</v>
      </c>
      <c r="M21" s="43"/>
      <c r="N21" s="44"/>
      <c r="O21" s="57"/>
      <c r="P21" s="43"/>
      <c r="Q21" s="43"/>
      <c r="R21" s="4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59">
        <f t="shared" si="3"/>
        <v>0</v>
      </c>
      <c r="BB21" s="45">
        <f t="shared" si="4"/>
        <v>0</v>
      </c>
      <c r="BC21" s="21" t="str">
        <f t="shared" si="5"/>
        <v>INR Zero Only</v>
      </c>
      <c r="IA21" s="17">
        <v>1.09</v>
      </c>
      <c r="IB21" s="37" t="s">
        <v>66</v>
      </c>
      <c r="IC21" s="17" t="s">
        <v>57</v>
      </c>
      <c r="ID21" s="17">
        <v>108</v>
      </c>
      <c r="IE21" s="18" t="s">
        <v>48</v>
      </c>
      <c r="IF21" s="18"/>
      <c r="IG21" s="18"/>
      <c r="IH21" s="18"/>
      <c r="II21" s="18"/>
    </row>
    <row r="22" spans="1:243" s="17" customFormat="1" ht="72.75" customHeight="1">
      <c r="A22" s="60">
        <v>1.1</v>
      </c>
      <c r="B22" s="82" t="s">
        <v>74</v>
      </c>
      <c r="C22" s="61" t="s">
        <v>60</v>
      </c>
      <c r="D22" s="62">
        <v>4103.44</v>
      </c>
      <c r="E22" s="47" t="s">
        <v>65</v>
      </c>
      <c r="F22" s="28"/>
      <c r="G22" s="29"/>
      <c r="H22" s="30"/>
      <c r="I22" s="55" t="s">
        <v>29</v>
      </c>
      <c r="J22" s="32">
        <v>5</v>
      </c>
      <c r="K22" s="56" t="s">
        <v>30</v>
      </c>
      <c r="L22" s="56" t="s">
        <v>4</v>
      </c>
      <c r="M22" s="43"/>
      <c r="N22" s="44"/>
      <c r="O22" s="57"/>
      <c r="P22" s="43"/>
      <c r="Q22" s="43"/>
      <c r="R22" s="4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59">
        <f t="shared" si="3"/>
        <v>0</v>
      </c>
      <c r="BB22" s="45">
        <f t="shared" si="4"/>
        <v>0</v>
      </c>
      <c r="BC22" s="21" t="str">
        <f t="shared" si="5"/>
        <v>INR Zero Only</v>
      </c>
      <c r="IA22" s="17">
        <v>1.1</v>
      </c>
      <c r="IB22" s="37" t="s">
        <v>74</v>
      </c>
      <c r="IC22" s="17" t="s">
        <v>60</v>
      </c>
      <c r="ID22" s="17">
        <v>4103.44</v>
      </c>
      <c r="IE22" s="18" t="s">
        <v>65</v>
      </c>
      <c r="IF22" s="18"/>
      <c r="IG22" s="18"/>
      <c r="IH22" s="18"/>
      <c r="II22" s="18"/>
    </row>
    <row r="23" spans="1:243" s="17" customFormat="1" ht="70.5" customHeight="1">
      <c r="A23" s="60">
        <v>1.11</v>
      </c>
      <c r="B23" s="82" t="s">
        <v>67</v>
      </c>
      <c r="C23" s="61" t="s">
        <v>61</v>
      </c>
      <c r="D23" s="62">
        <v>12.5</v>
      </c>
      <c r="E23" s="47" t="s">
        <v>48</v>
      </c>
      <c r="F23" s="28"/>
      <c r="G23" s="29"/>
      <c r="H23" s="30"/>
      <c r="I23" s="55" t="s">
        <v>29</v>
      </c>
      <c r="J23" s="32">
        <v>6</v>
      </c>
      <c r="K23" s="56" t="s">
        <v>30</v>
      </c>
      <c r="L23" s="56" t="s">
        <v>4</v>
      </c>
      <c r="M23" s="43"/>
      <c r="N23" s="44"/>
      <c r="O23" s="57"/>
      <c r="P23" s="43"/>
      <c r="Q23" s="43"/>
      <c r="R23" s="4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59">
        <f t="shared" si="3"/>
        <v>0</v>
      </c>
      <c r="BB23" s="45">
        <f t="shared" si="4"/>
        <v>0</v>
      </c>
      <c r="BC23" s="21" t="str">
        <f t="shared" si="5"/>
        <v>INR Zero Only</v>
      </c>
      <c r="IA23" s="17">
        <v>1.11</v>
      </c>
      <c r="IB23" s="37" t="s">
        <v>67</v>
      </c>
      <c r="IC23" s="17" t="s">
        <v>61</v>
      </c>
      <c r="ID23" s="17">
        <v>12.5</v>
      </c>
      <c r="IE23" s="18" t="s">
        <v>48</v>
      </c>
      <c r="IF23" s="18"/>
      <c r="IG23" s="18"/>
      <c r="IH23" s="18"/>
      <c r="II23" s="18"/>
    </row>
    <row r="24" spans="1:243" s="17" customFormat="1" ht="70.5" customHeight="1">
      <c r="A24" s="60">
        <v>1.12</v>
      </c>
      <c r="B24" s="82" t="s">
        <v>80</v>
      </c>
      <c r="C24" s="61" t="s">
        <v>62</v>
      </c>
      <c r="D24" s="62">
        <v>60</v>
      </c>
      <c r="E24" s="47" t="s">
        <v>81</v>
      </c>
      <c r="F24" s="28"/>
      <c r="G24" s="29"/>
      <c r="H24" s="30"/>
      <c r="I24" s="55" t="s">
        <v>29</v>
      </c>
      <c r="J24" s="32">
        <v>7</v>
      </c>
      <c r="K24" s="56" t="s">
        <v>30</v>
      </c>
      <c r="L24" s="56" t="s">
        <v>4</v>
      </c>
      <c r="M24" s="43"/>
      <c r="N24" s="44"/>
      <c r="O24" s="57"/>
      <c r="P24" s="43"/>
      <c r="Q24" s="43"/>
      <c r="R24" s="43"/>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59">
        <f>+D24*M24</f>
        <v>0</v>
      </c>
      <c r="BB24" s="45">
        <f>+BA24</f>
        <v>0</v>
      </c>
      <c r="BC24" s="21" t="str">
        <f>SpellNumber(L24,BB24)</f>
        <v>INR Zero Only</v>
      </c>
      <c r="IA24" s="17">
        <v>1.12</v>
      </c>
      <c r="IB24" s="37" t="s">
        <v>80</v>
      </c>
      <c r="IC24" s="17" t="s">
        <v>62</v>
      </c>
      <c r="ID24" s="17">
        <v>60</v>
      </c>
      <c r="IE24" s="18" t="s">
        <v>81</v>
      </c>
      <c r="IF24" s="18"/>
      <c r="IG24" s="18"/>
      <c r="IH24" s="18"/>
      <c r="II24" s="18"/>
    </row>
    <row r="25" spans="1:243" s="17" customFormat="1" ht="70.5" customHeight="1">
      <c r="A25" s="60">
        <v>1.13</v>
      </c>
      <c r="B25" s="82" t="s">
        <v>82</v>
      </c>
      <c r="C25" s="61" t="s">
        <v>77</v>
      </c>
      <c r="D25" s="62">
        <v>1</v>
      </c>
      <c r="E25" s="47" t="s">
        <v>83</v>
      </c>
      <c r="F25" s="28"/>
      <c r="G25" s="29"/>
      <c r="H25" s="30"/>
      <c r="I25" s="55" t="s">
        <v>29</v>
      </c>
      <c r="J25" s="32">
        <v>8</v>
      </c>
      <c r="K25" s="56" t="s">
        <v>30</v>
      </c>
      <c r="L25" s="56" t="s">
        <v>4</v>
      </c>
      <c r="M25" s="43"/>
      <c r="N25" s="44"/>
      <c r="O25" s="57"/>
      <c r="P25" s="43"/>
      <c r="Q25" s="43"/>
      <c r="R25" s="43"/>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59">
        <f>+D25*M25</f>
        <v>0</v>
      </c>
      <c r="BB25" s="45">
        <f>+BA25</f>
        <v>0</v>
      </c>
      <c r="BC25" s="21" t="str">
        <f>SpellNumber(L25,BB25)</f>
        <v>INR Zero Only</v>
      </c>
      <c r="IA25" s="17">
        <v>1.13</v>
      </c>
      <c r="IB25" s="37" t="s">
        <v>82</v>
      </c>
      <c r="IC25" s="17" t="s">
        <v>77</v>
      </c>
      <c r="ID25" s="17">
        <v>1</v>
      </c>
      <c r="IE25" s="18" t="s">
        <v>83</v>
      </c>
      <c r="IF25" s="18"/>
      <c r="IG25" s="18"/>
      <c r="IH25" s="18"/>
      <c r="II25" s="18"/>
    </row>
    <row r="26" spans="1:243" s="17" customFormat="1" ht="66.75" customHeight="1">
      <c r="A26" s="60">
        <v>1.14</v>
      </c>
      <c r="B26" s="82" t="s">
        <v>84</v>
      </c>
      <c r="C26" s="61" t="s">
        <v>78</v>
      </c>
      <c r="D26" s="62">
        <v>170</v>
      </c>
      <c r="E26" s="47" t="s">
        <v>48</v>
      </c>
      <c r="F26" s="28"/>
      <c r="G26" s="29"/>
      <c r="H26" s="30"/>
      <c r="I26" s="55" t="s">
        <v>29</v>
      </c>
      <c r="J26" s="32">
        <v>9</v>
      </c>
      <c r="K26" s="56" t="s">
        <v>30</v>
      </c>
      <c r="L26" s="56" t="s">
        <v>4</v>
      </c>
      <c r="M26" s="43"/>
      <c r="N26" s="44"/>
      <c r="O26" s="57"/>
      <c r="P26" s="43"/>
      <c r="Q26" s="43"/>
      <c r="R26" s="43"/>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59">
        <f>+D26*M26</f>
        <v>0</v>
      </c>
      <c r="BB26" s="45">
        <f>+BA26</f>
        <v>0</v>
      </c>
      <c r="BC26" s="21" t="str">
        <f>SpellNumber(L26,BB26)</f>
        <v>INR Zero Only</v>
      </c>
      <c r="IA26" s="17">
        <v>1.14</v>
      </c>
      <c r="IB26" s="37" t="s">
        <v>84</v>
      </c>
      <c r="IC26" s="17" t="s">
        <v>78</v>
      </c>
      <c r="ID26" s="17">
        <v>170</v>
      </c>
      <c r="IE26" s="18" t="s">
        <v>48</v>
      </c>
      <c r="IF26" s="18"/>
      <c r="IG26" s="18"/>
      <c r="IH26" s="18"/>
      <c r="II26" s="18"/>
    </row>
    <row r="27" spans="1:243" s="17" customFormat="1" ht="66.75" customHeight="1">
      <c r="A27" s="60">
        <v>1.15</v>
      </c>
      <c r="B27" s="82" t="s">
        <v>86</v>
      </c>
      <c r="C27" s="61" t="s">
        <v>79</v>
      </c>
      <c r="D27" s="62">
        <v>1000</v>
      </c>
      <c r="E27" s="47" t="s">
        <v>87</v>
      </c>
      <c r="F27" s="28"/>
      <c r="G27" s="29"/>
      <c r="H27" s="30"/>
      <c r="I27" s="55" t="s">
        <v>29</v>
      </c>
      <c r="J27" s="32">
        <v>10</v>
      </c>
      <c r="K27" s="56" t="s">
        <v>30</v>
      </c>
      <c r="L27" s="56" t="s">
        <v>4</v>
      </c>
      <c r="M27" s="43"/>
      <c r="N27" s="44"/>
      <c r="O27" s="57"/>
      <c r="P27" s="43"/>
      <c r="Q27" s="43"/>
      <c r="R27" s="43"/>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59">
        <f>+D27*M27</f>
        <v>0</v>
      </c>
      <c r="BB27" s="45">
        <f>+BA27</f>
        <v>0</v>
      </c>
      <c r="BC27" s="21" t="str">
        <f>SpellNumber(L27,BB27)</f>
        <v>INR Zero Only</v>
      </c>
      <c r="IA27" s="17">
        <v>1.15</v>
      </c>
      <c r="IB27" s="37" t="s">
        <v>86</v>
      </c>
      <c r="IC27" s="17" t="s">
        <v>79</v>
      </c>
      <c r="ID27" s="17">
        <v>1000</v>
      </c>
      <c r="IE27" s="18" t="s">
        <v>87</v>
      </c>
      <c r="IF27" s="18"/>
      <c r="IG27" s="18"/>
      <c r="IH27" s="18"/>
      <c r="II27" s="18"/>
    </row>
    <row r="28" spans="1:243" s="17" customFormat="1" ht="41.25" customHeight="1">
      <c r="A28" s="60">
        <v>1.16</v>
      </c>
      <c r="B28" s="82" t="s">
        <v>68</v>
      </c>
      <c r="C28" s="61" t="s">
        <v>85</v>
      </c>
      <c r="D28" s="62">
        <v>3</v>
      </c>
      <c r="E28" s="47" t="s">
        <v>69</v>
      </c>
      <c r="F28" s="28"/>
      <c r="G28" s="29"/>
      <c r="H28" s="30"/>
      <c r="I28" s="55" t="s">
        <v>29</v>
      </c>
      <c r="J28" s="32">
        <v>7</v>
      </c>
      <c r="K28" s="56" t="s">
        <v>30</v>
      </c>
      <c r="L28" s="56" t="s">
        <v>4</v>
      </c>
      <c r="M28" s="43"/>
      <c r="N28" s="44"/>
      <c r="O28" s="57"/>
      <c r="P28" s="43"/>
      <c r="Q28" s="43"/>
      <c r="R28" s="43"/>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59">
        <f t="shared" si="3"/>
        <v>0</v>
      </c>
      <c r="BB28" s="45">
        <f t="shared" si="4"/>
        <v>0</v>
      </c>
      <c r="BC28" s="21" t="str">
        <f t="shared" si="5"/>
        <v>INR Zero Only</v>
      </c>
      <c r="IA28" s="17">
        <v>1.16</v>
      </c>
      <c r="IB28" s="37" t="s">
        <v>68</v>
      </c>
      <c r="IC28" s="17" t="s">
        <v>85</v>
      </c>
      <c r="ID28" s="17">
        <v>3</v>
      </c>
      <c r="IE28" s="18" t="s">
        <v>69</v>
      </c>
      <c r="IF28" s="18"/>
      <c r="IG28" s="18"/>
      <c r="IH28" s="18"/>
      <c r="II28" s="18"/>
    </row>
    <row r="29" spans="1:243" s="22" customFormat="1" ht="51" customHeight="1">
      <c r="A29" s="64" t="s">
        <v>32</v>
      </c>
      <c r="B29" s="65"/>
      <c r="C29" s="66"/>
      <c r="D29" s="66"/>
      <c r="E29" s="66"/>
      <c r="F29" s="66"/>
      <c r="G29" s="66"/>
      <c r="H29" s="67"/>
      <c r="I29" s="67"/>
      <c r="J29" s="67"/>
      <c r="K29" s="67"/>
      <c r="L29" s="66"/>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9">
        <f>SUM(BA13:BA15)</f>
        <v>0</v>
      </c>
      <c r="BB29" s="70">
        <f>SUM(BB13:BB28)</f>
        <v>0</v>
      </c>
      <c r="BC29" s="63" t="str">
        <f>SpellNumber($E$2,BB29)</f>
        <v>INR Zero Only</v>
      </c>
      <c r="IE29" s="23">
        <v>4</v>
      </c>
      <c r="IF29" s="23" t="s">
        <v>31</v>
      </c>
      <c r="IG29" s="23" t="s">
        <v>33</v>
      </c>
      <c r="IH29" s="23">
        <v>10</v>
      </c>
      <c r="II29" s="23" t="s">
        <v>28</v>
      </c>
    </row>
    <row r="30" spans="1:243" s="24" customFormat="1" ht="54.75" customHeight="1" hidden="1">
      <c r="A30" s="64" t="s">
        <v>34</v>
      </c>
      <c r="B30" s="64"/>
      <c r="C30" s="71"/>
      <c r="D30" s="72"/>
      <c r="E30" s="73" t="s">
        <v>35</v>
      </c>
      <c r="F30" s="74"/>
      <c r="G30" s="75"/>
      <c r="H30" s="76"/>
      <c r="I30" s="76"/>
      <c r="J30" s="76"/>
      <c r="K30" s="77"/>
      <c r="L30" s="78"/>
      <c r="M30" s="79" t="s">
        <v>36</v>
      </c>
      <c r="N30" s="76"/>
      <c r="O30" s="68"/>
      <c r="P30" s="68"/>
      <c r="Q30" s="68"/>
      <c r="R30" s="68"/>
      <c r="S30" s="68"/>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80">
        <f>IF(ISBLANK(F30),0,IF(E30="Excess (+)",ROUND(BA29+(BA29*F30),2),IF(E30="Less (-)",ROUND(BA29+(BA29*F30*(-1)),2),0)))</f>
        <v>0</v>
      </c>
      <c r="BB30" s="81">
        <f>ROUND(BA30,0)</f>
        <v>0</v>
      </c>
      <c r="BC30" s="63" t="str">
        <f>SpellNumber(L30,BB30)</f>
        <v> Zero Only</v>
      </c>
      <c r="IE30" s="26"/>
      <c r="IF30" s="26"/>
      <c r="IG30" s="26"/>
      <c r="IH30" s="26"/>
      <c r="II30" s="26"/>
    </row>
    <row r="31" spans="1:243" s="24" customFormat="1" ht="43.5" customHeight="1">
      <c r="A31" s="90" t="s">
        <v>44</v>
      </c>
      <c r="B31" s="90"/>
      <c r="C31" s="85" t="str">
        <f>SpellNumber($E$2,BB29)</f>
        <v>INR Zero Only</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IE31" s="26"/>
      <c r="IF31" s="26"/>
      <c r="IG31" s="26"/>
      <c r="IH31" s="26"/>
      <c r="II31" s="26"/>
    </row>
  </sheetData>
  <sheetProtection password="CA97" sheet="1" selectLockedCells="1"/>
  <mergeCells count="9">
    <mergeCell ref="A9:BC9"/>
    <mergeCell ref="C31:BC31"/>
    <mergeCell ref="A1:L1"/>
    <mergeCell ref="A4:BC4"/>
    <mergeCell ref="A5:BC5"/>
    <mergeCell ref="A6:BC6"/>
    <mergeCell ref="A7:BC7"/>
    <mergeCell ref="B8:BC8"/>
    <mergeCell ref="A31:B31"/>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2 L23 L24 L25 L26 L13 L14 L15 L16 L17 L18 L19 L20 L21 L28 L27">
      <formula1>"INR"</formula1>
    </dataValidation>
    <dataValidation type="decimal" allowBlank="1" showInputMessage="1" showErrorMessage="1" promptTitle="Basic Rate Entry" prompt="Please enter Basic Rate in Rupees for this item. " errorTitle="Invaid Entry" error="Only Numeric Values are allowed. " sqref="M13:M28 O13:R28">
      <formula1>0</formula1>
      <formula2>999999999999999</formula2>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type="decimal" allowBlank="1" showErrorMessage="1" errorTitle="Invalid Entry" error="Only Numeric Values are allowed. " sqref="A13:A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list" allowBlank="1" showErrorMessage="1" sqref="K13:K28">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91" t="s">
        <v>37</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2023-03-15T08:57:42Z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