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<sst xmlns="http://schemas.openxmlformats.org/spreadsheetml/2006/main" count="133" uniqueCount="60">
  <si>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</si>
  <si>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</si>
  <si>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</si>
  <si>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</si>
  <si>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</si>
  <si>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</si>
  <si>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</si>
  <si>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</si>
  <si>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</si>
  <si>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</si>
  <si>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</si>
  <si>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</si>
  <si>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</si>
  <si>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</si>
  <si>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</si>
  <si>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</si>
  <si>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</si>
  <si>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</si>
  <si>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</si>
  <si>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</si>
  <si>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</si>
  <si>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</si>
  <si>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</si>
  <si>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</si>
  <si>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</si>
  <si>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</si>
  <si>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</si>
  <si>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</si>
  <si>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</si>
  <si>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</si>
  <si>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</si>
  <si>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</si>
  <si>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</si>
  <si>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</si>
  <si>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</si>
  <si>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</si>
  <si>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</si>
  <si>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</si>
  <si>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</si>
  <si>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</si>
  <si>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</si>
  <si>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</si>
  <si>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</si>
  <si>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</si>
  <si>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</si>
  <si>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</si>
  <si>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</si>
  <si>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</si>
  <si>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</si>
  <si>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</si>
  <si>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ITEM3</t>
  </si>
  <si>
    <t>ITEM4</t>
  </si>
  <si>
    <t>meter</t>
  </si>
  <si>
    <t>Name of Work: &lt;.Tender Notice for the work of Replacement of Damaged DGU glasses in Lab building at NABI, Knowledge City, Sector-81, Mohali&gt;</t>
  </si>
  <si>
    <t>Contract No:  &lt;NABI/ENGG/07(038)/2023-24&gt;</t>
  </si>
  <si>
    <t>Providing and fixing double glazed hermetically sealed glazing in aluminium windows, ventilators and partition etc. (INSULATING GLASS - 24 MM (6MM REFLECTIVE ST-436 ( COOL LITE TURQUOISE ) SGG GLASS TOUGHENED GLASS - WITH --RG-- + 12 MM AIR GAP + IG ARGON SEALANT BITE 6 + 6MM CLEAR TOUGHENED GLASS ) including providing EPDM gasket, perforated aluminium spacers, desiccants, sealant (Both primary and secondary sealant) etc. as per specifications, drawings and direction of Engineer-in-charge complete. Sample is already fixed at the NABI Site. Rate inclusive of dismantle existing damage glass and shifting to eramarked space,  fixing with silicon or other accesories required for fixing. NO extra to be paid rather than quoted amount in tender for complete work as per existing smaple at site. Glass Should have same model no. mentioned above</t>
  </si>
  <si>
    <t>Providing and fixing double glazed hermetically sealed glazing in aluminium windows, ventilators and partition etc. (INSULATING GLASS - 24 MM (6MM REFLECTIVE ST-436 ( COOL LITE TURQUOISE ) SGG GLASS TOUGHENED GLASS - WITH --RG-- + 12 MM AIR GAP + IG ARGON SEALANT BITE 6 + 6MM CLEAR TOUGHENED GLASS ) including providing EPDM gasket, perforated aluminium spacers, desiccants, sealant (Both primary and secondary sealant) etc. as per specifications, drawings and direction of Engineer-in-charge complete. Sample is already fixed at the NABI Site. Windows glass will be replace within 02 years (If any glass damages) after date of Award. No extra will be paid execpt quoted amount. Also Scaffolding will be paid extra as per Quoted rate in this tender.Rate inclusive of dismantle existing damage glass and shifting to eramarked space,  fixing with silicon or other accesories required for fixing. NO extra to be paid rather than quoted amount in tender for complete work as per existing smaple at site. Glass Should have same model no. mentioned above</t>
  </si>
  <si>
    <t>Providing and fixing double scaffolding system (cup lock type) on the exterior side of building / 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 (2) The payment will be made once only for execution of all items for such works</t>
  </si>
  <si>
    <t>Providing and fixing sheet covering over expansion joints with iron screws as per earlier design at Site. Aluminium fluted strips 3.15 mm thick 250mm wide or as per site existing sheet. Scaffolding will be paid extra as per Quoted rate in this tender</t>
  </si>
  <si>
    <t>Sqm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</si>
</sst>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8"/>
      <name val="Segoe UI"/>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2"/>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64" fillId="0" borderId="13" xfId="0" applyFont="1" applyFill="1" applyBorder="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view="pageBreakPreview" zoomScale="60" zoomScaleNormal="70" zoomScalePageLayoutView="0" workbookViewId="0" topLeftCell="A1">
      <selection activeCell="L13" sqref="L13"/>
    </sheetView>
  </sheetViews>
  <sheetFormatPr defaultColWidth="9.140625" defaultRowHeight="15"/>
  <cols>
    <col min="1" max="1" width="12.7109375" style="1" customWidth="1"/>
    <col min="2" max="2" width="83.8515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41.25" customHeight="1">
      <c r="A5" s="69" t="s">
        <v>53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105.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47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254.25" customHeight="1">
      <c r="A13" s="65">
        <v>1.01</v>
      </c>
      <c r="B13" s="75" t="s">
        <v>55</v>
      </c>
      <c r="C13" s="34" t="s">
        <v>38</v>
      </c>
      <c r="D13" s="26">
        <v>85</v>
      </c>
      <c r="E13" s="45" t="s">
        <v>59</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55</v>
      </c>
      <c r="IC13" s="17" t="s">
        <v>38</v>
      </c>
      <c r="ID13" s="17">
        <v>85</v>
      </c>
      <c r="IE13" s="18" t="s">
        <v>59</v>
      </c>
      <c r="IF13" s="18"/>
      <c r="IG13" s="18"/>
      <c r="IH13" s="18"/>
      <c r="II13" s="18"/>
    </row>
    <row r="14" spans="1:243" s="17" customFormat="1" ht="250.5" customHeight="1">
      <c r="A14" s="65">
        <v>1.02</v>
      </c>
      <c r="B14" s="75" t="s">
        <v>56</v>
      </c>
      <c r="C14" s="34" t="s">
        <v>46</v>
      </c>
      <c r="D14" s="26">
        <v>46</v>
      </c>
      <c r="E14" s="45" t="s">
        <v>59</v>
      </c>
      <c r="F14" s="27"/>
      <c r="G14" s="28"/>
      <c r="H14" s="29"/>
      <c r="I14" s="30" t="s">
        <v>29</v>
      </c>
      <c r="J14" s="31">
        <v>11</v>
      </c>
      <c r="K14" s="32" t="s">
        <v>30</v>
      </c>
      <c r="L14" s="32" t="s">
        <v>4</v>
      </c>
      <c r="M14" s="41"/>
      <c r="N14" s="42"/>
      <c r="O14" s="41"/>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4">
        <f>+D14*M14</f>
        <v>0</v>
      </c>
      <c r="BB14" s="43">
        <f>+BA14</f>
        <v>0</v>
      </c>
      <c r="BC14" s="21" t="str">
        <f>SpellNumber(L14,BB14)</f>
        <v>INR Zero Only</v>
      </c>
      <c r="IA14" s="17">
        <v>1.02</v>
      </c>
      <c r="IB14" s="35" t="s">
        <v>56</v>
      </c>
      <c r="IC14" s="17" t="s">
        <v>46</v>
      </c>
      <c r="ID14" s="17">
        <v>46</v>
      </c>
      <c r="IE14" s="18" t="s">
        <v>59</v>
      </c>
      <c r="IF14" s="18"/>
      <c r="IG14" s="18"/>
      <c r="IH14" s="18"/>
      <c r="II14" s="18"/>
    </row>
    <row r="15" spans="1:243" s="17" customFormat="1" ht="246" customHeight="1">
      <c r="A15" s="65">
        <v>1.03</v>
      </c>
      <c r="B15" s="75" t="s">
        <v>57</v>
      </c>
      <c r="C15" s="34" t="s">
        <v>50</v>
      </c>
      <c r="D15" s="26">
        <v>2196.2</v>
      </c>
      <c r="E15" s="45" t="s">
        <v>59</v>
      </c>
      <c r="F15" s="27"/>
      <c r="G15" s="28"/>
      <c r="H15" s="29"/>
      <c r="I15" s="30" t="s">
        <v>29</v>
      </c>
      <c r="J15" s="31">
        <v>12</v>
      </c>
      <c r="K15" s="32" t="s">
        <v>30</v>
      </c>
      <c r="L15" s="32" t="s">
        <v>4</v>
      </c>
      <c r="M15" s="41"/>
      <c r="N15" s="42"/>
      <c r="O15" s="41"/>
      <c r="P15" s="41"/>
      <c r="Q15" s="41"/>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4">
        <f>+D15*M15</f>
        <v>0</v>
      </c>
      <c r="BB15" s="43">
        <f>+BA15</f>
        <v>0</v>
      </c>
      <c r="BC15" s="21" t="str">
        <f>SpellNumber(L15,BB15)</f>
        <v>INR Zero Only</v>
      </c>
      <c r="IA15" s="17">
        <v>1.03</v>
      </c>
      <c r="IB15" s="35" t="s">
        <v>57</v>
      </c>
      <c r="IC15" s="17" t="s">
        <v>50</v>
      </c>
      <c r="ID15" s="17">
        <v>2196.2</v>
      </c>
      <c r="IE15" s="18" t="s">
        <v>59</v>
      </c>
      <c r="IF15" s="18"/>
      <c r="IG15" s="18"/>
      <c r="IH15" s="18"/>
      <c r="II15" s="18"/>
    </row>
    <row r="16" spans="1:243" s="17" customFormat="1" ht="72" customHeight="1">
      <c r="A16" s="65">
        <v>1.04</v>
      </c>
      <c r="B16" s="75" t="s">
        <v>58</v>
      </c>
      <c r="C16" s="34" t="s">
        <v>51</v>
      </c>
      <c r="D16" s="26">
        <v>50</v>
      </c>
      <c r="E16" s="45" t="s">
        <v>52</v>
      </c>
      <c r="F16" s="27"/>
      <c r="G16" s="28"/>
      <c r="H16" s="29"/>
      <c r="I16" s="30" t="s">
        <v>29</v>
      </c>
      <c r="J16" s="31">
        <v>13</v>
      </c>
      <c r="K16" s="32" t="s">
        <v>30</v>
      </c>
      <c r="L16" s="32" t="s">
        <v>4</v>
      </c>
      <c r="M16" s="41"/>
      <c r="N16" s="42"/>
      <c r="O16" s="41"/>
      <c r="P16" s="41"/>
      <c r="Q16" s="41"/>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4">
        <f>+D16*M16</f>
        <v>0</v>
      </c>
      <c r="BB16" s="43">
        <f>+BA16</f>
        <v>0</v>
      </c>
      <c r="BC16" s="21" t="str">
        <f>SpellNumber(L16,BB16)</f>
        <v>INR Zero Only</v>
      </c>
      <c r="IA16" s="17">
        <v>1.04</v>
      </c>
      <c r="IB16" s="35" t="s">
        <v>58</v>
      </c>
      <c r="IC16" s="17" t="s">
        <v>51</v>
      </c>
      <c r="ID16" s="17">
        <v>50</v>
      </c>
      <c r="IE16" s="18" t="s">
        <v>52</v>
      </c>
      <c r="IF16" s="18"/>
      <c r="IG16" s="18"/>
      <c r="IH16" s="18"/>
      <c r="II16" s="18"/>
    </row>
    <row r="17" spans="1:243" s="22" customFormat="1" ht="51" customHeight="1">
      <c r="A17" s="47" t="s">
        <v>32</v>
      </c>
      <c r="B17" s="48"/>
      <c r="C17" s="49"/>
      <c r="D17" s="49"/>
      <c r="E17" s="49"/>
      <c r="F17" s="49"/>
      <c r="G17" s="49"/>
      <c r="H17" s="50"/>
      <c r="I17" s="50"/>
      <c r="J17" s="50"/>
      <c r="K17" s="50"/>
      <c r="L17" s="49"/>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SUM(BA13:BA13)</f>
        <v>0</v>
      </c>
      <c r="BB17" s="53">
        <f>SUM(BB13:BB16)</f>
        <v>0</v>
      </c>
      <c r="BC17" s="46" t="str">
        <f>SpellNumber($E$2,BB17)</f>
        <v>INR Zero Only</v>
      </c>
      <c r="IE17" s="23">
        <v>4</v>
      </c>
      <c r="IF17" s="23" t="s">
        <v>31</v>
      </c>
      <c r="IG17" s="23" t="s">
        <v>33</v>
      </c>
      <c r="IH17" s="23">
        <v>10</v>
      </c>
      <c r="II17" s="23" t="s">
        <v>28</v>
      </c>
    </row>
    <row r="18" spans="1:243" s="24" customFormat="1" ht="54.75" customHeight="1" hidden="1">
      <c r="A18" s="47" t="s">
        <v>34</v>
      </c>
      <c r="B18" s="47"/>
      <c r="C18" s="54"/>
      <c r="D18" s="55"/>
      <c r="E18" s="56" t="s">
        <v>35</v>
      </c>
      <c r="F18" s="57"/>
      <c r="G18" s="58"/>
      <c r="H18" s="59"/>
      <c r="I18" s="59"/>
      <c r="J18" s="59"/>
      <c r="K18" s="60"/>
      <c r="L18" s="61"/>
      <c r="M18" s="62" t="s">
        <v>36</v>
      </c>
      <c r="N18" s="59"/>
      <c r="O18" s="51"/>
      <c r="P18" s="51"/>
      <c r="Q18" s="51"/>
      <c r="R18" s="51"/>
      <c r="S18" s="51"/>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3">
        <f>IF(ISBLANK(F18),0,IF(E18="Excess (+)",ROUND(BA17+(BA17*F18),2),IF(E18="Less (-)",ROUND(BA17+(BA17*F18*(-1)),2),0)))</f>
        <v>0</v>
      </c>
      <c r="BB18" s="64">
        <f>ROUND(BA18,0)</f>
        <v>0</v>
      </c>
      <c r="BC18" s="46" t="str">
        <f>SpellNumber(L18,BB18)</f>
        <v> Zero Only</v>
      </c>
      <c r="IE18" s="25"/>
      <c r="IF18" s="25"/>
      <c r="IG18" s="25"/>
      <c r="IH18" s="25"/>
      <c r="II18" s="25"/>
    </row>
    <row r="19" spans="1:243" s="24" customFormat="1" ht="43.5" customHeight="1">
      <c r="A19" s="72" t="s">
        <v>44</v>
      </c>
      <c r="B19" s="72"/>
      <c r="C19" s="67" t="str">
        <f>SpellNumber($E$2,BB17)</f>
        <v>INR Zero Only</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E19" s="25"/>
      <c r="IF19" s="25"/>
      <c r="IG19" s="25"/>
      <c r="IH19" s="25"/>
      <c r="II19" s="25"/>
    </row>
  </sheetData>
  <sheetProtection password="CA97" sheet="1" selectLockedCells="1"/>
  <mergeCells count="9">
    <mergeCell ref="A9:BC9"/>
    <mergeCell ref="C19:BC19"/>
    <mergeCell ref="A1:L1"/>
    <mergeCell ref="A4:BC4"/>
    <mergeCell ref="A5:BC5"/>
    <mergeCell ref="A6:BC6"/>
    <mergeCell ref="A7:BC7"/>
    <mergeCell ref="B8:BC8"/>
    <mergeCell ref="A19:B19"/>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M16 O13:R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K13:K16">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73" t="s">
        <v>37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2023-06-12T04:43:36Z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